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servatoire\2026-2027\SECRETARIAT\TARIFS\"/>
    </mc:Choice>
  </mc:AlternateContent>
  <xr:revisionPtr revIDLastSave="0" documentId="8_{893F9D43-29FD-42BF-83EE-D414F10BD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ervatoire + Danse" sheetId="6" r:id="rId1"/>
    <sheet name="Cours collectif 40 % 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8" l="1"/>
  <c r="I130" i="8" s="1"/>
  <c r="D130" i="8"/>
  <c r="E130" i="8" s="1"/>
  <c r="H129" i="8"/>
  <c r="I129" i="8" s="1"/>
  <c r="D129" i="8"/>
  <c r="E129" i="8" s="1"/>
  <c r="H128" i="8"/>
  <c r="I128" i="8" s="1"/>
  <c r="D128" i="8"/>
  <c r="E128" i="8" s="1"/>
  <c r="H127" i="8"/>
  <c r="I127" i="8" s="1"/>
  <c r="D127" i="8"/>
  <c r="E127" i="8" s="1"/>
  <c r="H126" i="8"/>
  <c r="I126" i="8" s="1"/>
  <c r="D126" i="8"/>
  <c r="E126" i="8" s="1"/>
  <c r="H125" i="8"/>
  <c r="I125" i="8" s="1"/>
  <c r="D125" i="8"/>
  <c r="E125" i="8" s="1"/>
  <c r="H124" i="8"/>
  <c r="I124" i="8" s="1"/>
  <c r="D124" i="8"/>
  <c r="E124" i="8" s="1"/>
  <c r="H123" i="8"/>
  <c r="I123" i="8" s="1"/>
  <c r="D123" i="8"/>
  <c r="E123" i="8" s="1"/>
  <c r="H122" i="8"/>
  <c r="I122" i="8" s="1"/>
  <c r="D122" i="8"/>
  <c r="E122" i="8" s="1"/>
  <c r="H121" i="8"/>
  <c r="I121" i="8" s="1"/>
  <c r="D121" i="8"/>
  <c r="E121" i="8" s="1"/>
  <c r="H120" i="8"/>
  <c r="I120" i="8" s="1"/>
  <c r="D120" i="8"/>
  <c r="E120" i="8" s="1"/>
  <c r="H119" i="8"/>
  <c r="I119" i="8" s="1"/>
  <c r="D119" i="8"/>
  <c r="E119" i="8" s="1"/>
  <c r="H118" i="8"/>
  <c r="I118" i="8" s="1"/>
  <c r="D118" i="8"/>
  <c r="E118" i="8" s="1"/>
  <c r="H117" i="8"/>
  <c r="I117" i="8" s="1"/>
  <c r="D117" i="8"/>
  <c r="E117" i="8" s="1"/>
  <c r="H116" i="8"/>
  <c r="I116" i="8" s="1"/>
  <c r="D116" i="8"/>
  <c r="E116" i="8" s="1"/>
  <c r="H115" i="8"/>
  <c r="I115" i="8" s="1"/>
  <c r="D115" i="8"/>
  <c r="E115" i="8" s="1"/>
  <c r="H114" i="8"/>
  <c r="I114" i="8" s="1"/>
  <c r="D114" i="8"/>
  <c r="E114" i="8" s="1"/>
  <c r="H113" i="8"/>
  <c r="I113" i="8" s="1"/>
  <c r="D113" i="8"/>
  <c r="E113" i="8" s="1"/>
  <c r="H112" i="8"/>
  <c r="I112" i="8" s="1"/>
  <c r="D112" i="8"/>
  <c r="E112" i="8" s="1"/>
  <c r="H111" i="8"/>
  <c r="I111" i="8" s="1"/>
  <c r="E111" i="8"/>
  <c r="D111" i="8"/>
  <c r="H110" i="8"/>
  <c r="I110" i="8" s="1"/>
  <c r="D110" i="8"/>
  <c r="E110" i="8" s="1"/>
  <c r="H109" i="8"/>
  <c r="I109" i="8" s="1"/>
  <c r="E109" i="8"/>
  <c r="D109" i="8"/>
  <c r="H108" i="8"/>
  <c r="I108" i="8" s="1"/>
  <c r="E108" i="8"/>
  <c r="D108" i="8"/>
  <c r="H107" i="8"/>
  <c r="I107" i="8" s="1"/>
  <c r="D107" i="8"/>
  <c r="E107" i="8" s="1"/>
  <c r="H106" i="8"/>
  <c r="I106" i="8" s="1"/>
  <c r="D106" i="8"/>
  <c r="E106" i="8" s="1"/>
  <c r="H105" i="8"/>
  <c r="I105" i="8" s="1"/>
  <c r="E105" i="8"/>
  <c r="D105" i="8"/>
  <c r="H104" i="8"/>
  <c r="I104" i="8" s="1"/>
  <c r="D104" i="8"/>
  <c r="E104" i="8" s="1"/>
  <c r="H103" i="8"/>
  <c r="I103" i="8" s="1"/>
  <c r="E103" i="8"/>
  <c r="D103" i="8"/>
  <c r="H102" i="8"/>
  <c r="I102" i="8" s="1"/>
  <c r="D102" i="8"/>
  <c r="E102" i="8" s="1"/>
  <c r="H101" i="8"/>
  <c r="I101" i="8" s="1"/>
  <c r="E101" i="8"/>
  <c r="D101" i="8"/>
  <c r="H100" i="8"/>
  <c r="I100" i="8" s="1"/>
  <c r="E100" i="8"/>
  <c r="D100" i="8"/>
  <c r="H99" i="8"/>
  <c r="I99" i="8" s="1"/>
  <c r="D99" i="8"/>
  <c r="E99" i="8" s="1"/>
  <c r="H98" i="8"/>
  <c r="I98" i="8" s="1"/>
  <c r="D98" i="8"/>
  <c r="E98" i="8" s="1"/>
  <c r="H97" i="8"/>
  <c r="I97" i="8" s="1"/>
  <c r="E97" i="8"/>
  <c r="D97" i="8"/>
  <c r="H96" i="8"/>
  <c r="I96" i="8" s="1"/>
  <c r="D96" i="8"/>
  <c r="E96" i="8" s="1"/>
  <c r="H95" i="8"/>
  <c r="I95" i="8" s="1"/>
  <c r="E95" i="8"/>
  <c r="D95" i="8"/>
  <c r="H94" i="8"/>
  <c r="I94" i="8" s="1"/>
  <c r="D94" i="8"/>
  <c r="E94" i="8" s="1"/>
  <c r="R90" i="8"/>
  <c r="S90" i="8" s="1"/>
  <c r="O90" i="8"/>
  <c r="N90" i="8"/>
  <c r="H90" i="8"/>
  <c r="I90" i="8" s="1"/>
  <c r="E90" i="8"/>
  <c r="D90" i="8"/>
  <c r="R89" i="8"/>
  <c r="S89" i="8" s="1"/>
  <c r="O89" i="8"/>
  <c r="N89" i="8"/>
  <c r="H89" i="8"/>
  <c r="I89" i="8" s="1"/>
  <c r="D89" i="8"/>
  <c r="E89" i="8" s="1"/>
  <c r="R88" i="8"/>
  <c r="S88" i="8" s="1"/>
  <c r="O88" i="8"/>
  <c r="N88" i="8"/>
  <c r="H88" i="8"/>
  <c r="I88" i="8" s="1"/>
  <c r="D88" i="8"/>
  <c r="E88" i="8" s="1"/>
  <c r="R87" i="8"/>
  <c r="S87" i="8" s="1"/>
  <c r="O87" i="8"/>
  <c r="N87" i="8"/>
  <c r="H87" i="8"/>
  <c r="I87" i="8" s="1"/>
  <c r="D87" i="8"/>
  <c r="E87" i="8" s="1"/>
  <c r="R86" i="8"/>
  <c r="S86" i="8" s="1"/>
  <c r="N86" i="8"/>
  <c r="O86" i="8" s="1"/>
  <c r="H86" i="8"/>
  <c r="I86" i="8" s="1"/>
  <c r="E86" i="8"/>
  <c r="D86" i="8"/>
  <c r="R85" i="8"/>
  <c r="S85" i="8" s="1"/>
  <c r="O85" i="8"/>
  <c r="N85" i="8"/>
  <c r="H85" i="8"/>
  <c r="I85" i="8" s="1"/>
  <c r="D85" i="8"/>
  <c r="E85" i="8" s="1"/>
  <c r="R84" i="8"/>
  <c r="S84" i="8" s="1"/>
  <c r="O84" i="8"/>
  <c r="N84" i="8"/>
  <c r="H84" i="8"/>
  <c r="I84" i="8" s="1"/>
  <c r="D84" i="8"/>
  <c r="E84" i="8" s="1"/>
  <c r="R83" i="8"/>
  <c r="S83" i="8" s="1"/>
  <c r="N83" i="8"/>
  <c r="O83" i="8" s="1"/>
  <c r="H83" i="8"/>
  <c r="I83" i="8" s="1"/>
  <c r="D83" i="8"/>
  <c r="E83" i="8" s="1"/>
  <c r="R82" i="8"/>
  <c r="S82" i="8" s="1"/>
  <c r="N82" i="8"/>
  <c r="O82" i="8" s="1"/>
  <c r="H82" i="8"/>
  <c r="I82" i="8" s="1"/>
  <c r="D82" i="8"/>
  <c r="E82" i="8" s="1"/>
  <c r="R81" i="8"/>
  <c r="S81" i="8" s="1"/>
  <c r="O81" i="8"/>
  <c r="N81" i="8"/>
  <c r="H81" i="8"/>
  <c r="I81" i="8" s="1"/>
  <c r="D81" i="8"/>
  <c r="E81" i="8" s="1"/>
  <c r="R80" i="8"/>
  <c r="S80" i="8" s="1"/>
  <c r="N80" i="8"/>
  <c r="O80" i="8" s="1"/>
  <c r="H80" i="8"/>
  <c r="I80" i="8" s="1"/>
  <c r="D80" i="8"/>
  <c r="E80" i="8" s="1"/>
  <c r="R79" i="8"/>
  <c r="S79" i="8" s="1"/>
  <c r="N79" i="8"/>
  <c r="O79" i="8" s="1"/>
  <c r="H79" i="8"/>
  <c r="I79" i="8" s="1"/>
  <c r="D79" i="8"/>
  <c r="E79" i="8" s="1"/>
  <c r="R78" i="8"/>
  <c r="S78" i="8" s="1"/>
  <c r="N78" i="8"/>
  <c r="O78" i="8" s="1"/>
  <c r="H78" i="8"/>
  <c r="I78" i="8" s="1"/>
  <c r="D78" i="8"/>
  <c r="E78" i="8" s="1"/>
  <c r="R77" i="8"/>
  <c r="S77" i="8" s="1"/>
  <c r="N77" i="8"/>
  <c r="O77" i="8" s="1"/>
  <c r="H77" i="8"/>
  <c r="I77" i="8" s="1"/>
  <c r="D77" i="8"/>
  <c r="E77" i="8" s="1"/>
  <c r="R76" i="8"/>
  <c r="S76" i="8" s="1"/>
  <c r="N76" i="8"/>
  <c r="O76" i="8" s="1"/>
  <c r="H76" i="8"/>
  <c r="I76" i="8" s="1"/>
  <c r="D76" i="8"/>
  <c r="E76" i="8" s="1"/>
  <c r="R75" i="8"/>
  <c r="S75" i="8" s="1"/>
  <c r="N75" i="8"/>
  <c r="O75" i="8" s="1"/>
  <c r="H75" i="8"/>
  <c r="I75" i="8" s="1"/>
  <c r="D75" i="8"/>
  <c r="E75" i="8" s="1"/>
  <c r="R74" i="8"/>
  <c r="S74" i="8" s="1"/>
  <c r="O74" i="8"/>
  <c r="N74" i="8"/>
  <c r="H74" i="8"/>
  <c r="I74" i="8" s="1"/>
  <c r="D74" i="8"/>
  <c r="E74" i="8" s="1"/>
  <c r="R73" i="8"/>
  <c r="S73" i="8" s="1"/>
  <c r="N73" i="8"/>
  <c r="O73" i="8" s="1"/>
  <c r="H73" i="8"/>
  <c r="I73" i="8" s="1"/>
  <c r="D73" i="8"/>
  <c r="E73" i="8" s="1"/>
  <c r="R72" i="8"/>
  <c r="S72" i="8" s="1"/>
  <c r="N72" i="8"/>
  <c r="O72" i="8" s="1"/>
  <c r="H72" i="8"/>
  <c r="I72" i="8" s="1"/>
  <c r="E72" i="8"/>
  <c r="D72" i="8"/>
  <c r="R71" i="8"/>
  <c r="S71" i="8" s="1"/>
  <c r="O71" i="8"/>
  <c r="N71" i="8"/>
  <c r="H71" i="8"/>
  <c r="I71" i="8" s="1"/>
  <c r="D71" i="8"/>
  <c r="E71" i="8" s="1"/>
  <c r="R70" i="8"/>
  <c r="S70" i="8" s="1"/>
  <c r="O70" i="8"/>
  <c r="N70" i="8"/>
  <c r="H70" i="8"/>
  <c r="I70" i="8" s="1"/>
  <c r="D70" i="8"/>
  <c r="E70" i="8" s="1"/>
  <c r="R69" i="8"/>
  <c r="S69" i="8" s="1"/>
  <c r="N69" i="8"/>
  <c r="O69" i="8" s="1"/>
  <c r="H69" i="8"/>
  <c r="I69" i="8" s="1"/>
  <c r="D69" i="8"/>
  <c r="E69" i="8" s="1"/>
  <c r="R68" i="8"/>
  <c r="S68" i="8" s="1"/>
  <c r="N68" i="8"/>
  <c r="O68" i="8" s="1"/>
  <c r="H68" i="8"/>
  <c r="I68" i="8" s="1"/>
  <c r="D68" i="8"/>
  <c r="E68" i="8" s="1"/>
  <c r="R67" i="8"/>
  <c r="S67" i="8" s="1"/>
  <c r="N67" i="8"/>
  <c r="O67" i="8" s="1"/>
  <c r="H67" i="8"/>
  <c r="I67" i="8" s="1"/>
  <c r="D67" i="8"/>
  <c r="E67" i="8" s="1"/>
  <c r="R66" i="8"/>
  <c r="S66" i="8" s="1"/>
  <c r="N66" i="8"/>
  <c r="O66" i="8" s="1"/>
  <c r="I66" i="8"/>
  <c r="H66" i="8"/>
  <c r="E66" i="8"/>
  <c r="D66" i="8"/>
  <c r="R65" i="8"/>
  <c r="S65" i="8" s="1"/>
  <c r="N65" i="8"/>
  <c r="O65" i="8" s="1"/>
  <c r="H65" i="8"/>
  <c r="I65" i="8" s="1"/>
  <c r="D65" i="8"/>
  <c r="E65" i="8" s="1"/>
  <c r="R64" i="8"/>
  <c r="S64" i="8" s="1"/>
  <c r="O64" i="8"/>
  <c r="N64" i="8"/>
  <c r="I64" i="8"/>
  <c r="H64" i="8"/>
  <c r="D64" i="8"/>
  <c r="E64" i="8" s="1"/>
  <c r="R63" i="8"/>
  <c r="S63" i="8" s="1"/>
  <c r="N63" i="8"/>
  <c r="O63" i="8" s="1"/>
  <c r="H63" i="8"/>
  <c r="I63" i="8" s="1"/>
  <c r="E63" i="8"/>
  <c r="D63" i="8"/>
  <c r="R62" i="8"/>
  <c r="S62" i="8" s="1"/>
  <c r="O62" i="8"/>
  <c r="N62" i="8"/>
  <c r="H62" i="8"/>
  <c r="I62" i="8" s="1"/>
  <c r="E62" i="8"/>
  <c r="D62" i="8"/>
  <c r="R61" i="8"/>
  <c r="S61" i="8" s="1"/>
  <c r="N61" i="8"/>
  <c r="O61" i="8" s="1"/>
  <c r="H61" i="8"/>
  <c r="I61" i="8" s="1"/>
  <c r="D61" i="8"/>
  <c r="E61" i="8" s="1"/>
  <c r="R60" i="8"/>
  <c r="S60" i="8" s="1"/>
  <c r="O60" i="8"/>
  <c r="N60" i="8"/>
  <c r="I60" i="8"/>
  <c r="H60" i="8"/>
  <c r="D60" i="8"/>
  <c r="E60" i="8" s="1"/>
  <c r="R59" i="8"/>
  <c r="S59" i="8" s="1"/>
  <c r="O59" i="8"/>
  <c r="N59" i="8"/>
  <c r="H59" i="8"/>
  <c r="I59" i="8" s="1"/>
  <c r="D59" i="8"/>
  <c r="E59" i="8" s="1"/>
  <c r="R58" i="8"/>
  <c r="S58" i="8" s="1"/>
  <c r="N58" i="8"/>
  <c r="O58" i="8" s="1"/>
  <c r="H58" i="8"/>
  <c r="I58" i="8" s="1"/>
  <c r="D58" i="8"/>
  <c r="E58" i="8" s="1"/>
  <c r="R57" i="8"/>
  <c r="S57" i="8" s="1"/>
  <c r="O57" i="8"/>
  <c r="N57" i="8"/>
  <c r="H57" i="8"/>
  <c r="I57" i="8" s="1"/>
  <c r="D57" i="8"/>
  <c r="E57" i="8" s="1"/>
  <c r="R56" i="8"/>
  <c r="S56" i="8" s="1"/>
  <c r="N56" i="8"/>
  <c r="O56" i="8" s="1"/>
  <c r="H56" i="8"/>
  <c r="I56" i="8" s="1"/>
  <c r="D56" i="8"/>
  <c r="E56" i="8" s="1"/>
  <c r="R55" i="8"/>
  <c r="S55" i="8" s="1"/>
  <c r="O55" i="8"/>
  <c r="N55" i="8"/>
  <c r="H55" i="8"/>
  <c r="I55" i="8" s="1"/>
  <c r="D55" i="8"/>
  <c r="E55" i="8" s="1"/>
  <c r="R54" i="8"/>
  <c r="S54" i="8" s="1"/>
  <c r="N54" i="8"/>
  <c r="O54" i="8" s="1"/>
  <c r="H54" i="8"/>
  <c r="I54" i="8" s="1"/>
  <c r="D54" i="8"/>
  <c r="E54" i="8" s="1"/>
  <c r="R53" i="8"/>
  <c r="S53" i="8" s="1"/>
  <c r="O53" i="8"/>
  <c r="N53" i="8"/>
  <c r="H53" i="8"/>
  <c r="I53" i="8" s="1"/>
  <c r="D53" i="8"/>
  <c r="E53" i="8" s="1"/>
  <c r="R52" i="8"/>
  <c r="S52" i="8" s="1"/>
  <c r="N52" i="8"/>
  <c r="O52" i="8" s="1"/>
  <c r="H52" i="8"/>
  <c r="I52" i="8" s="1"/>
  <c r="D52" i="8"/>
  <c r="E52" i="8" s="1"/>
  <c r="R51" i="8"/>
  <c r="S51" i="8" s="1"/>
  <c r="O51" i="8"/>
  <c r="N51" i="8"/>
  <c r="H51" i="8"/>
  <c r="I51" i="8" s="1"/>
  <c r="D51" i="8"/>
  <c r="E51" i="8" s="1"/>
  <c r="R50" i="8"/>
  <c r="S50" i="8" s="1"/>
  <c r="O50" i="8"/>
  <c r="N50" i="8"/>
  <c r="H50" i="8"/>
  <c r="I50" i="8" s="1"/>
  <c r="E50" i="8"/>
  <c r="D50" i="8"/>
  <c r="R49" i="8"/>
  <c r="S49" i="8" s="1"/>
  <c r="N49" i="8"/>
  <c r="O49" i="8" s="1"/>
  <c r="H49" i="8"/>
  <c r="I49" i="8" s="1"/>
  <c r="D49" i="8"/>
  <c r="E49" i="8" s="1"/>
  <c r="R48" i="8"/>
  <c r="S48" i="8" s="1"/>
  <c r="O48" i="8"/>
  <c r="N48" i="8"/>
  <c r="H48" i="8"/>
  <c r="I48" i="8" s="1"/>
  <c r="D48" i="8"/>
  <c r="E48" i="8" s="1"/>
  <c r="R47" i="8"/>
  <c r="S47" i="8" s="1"/>
  <c r="O47" i="8"/>
  <c r="N47" i="8"/>
  <c r="H47" i="8"/>
  <c r="I47" i="8" s="1"/>
  <c r="E47" i="8"/>
  <c r="D47" i="8"/>
  <c r="R46" i="8"/>
  <c r="S46" i="8" s="1"/>
  <c r="N46" i="8"/>
  <c r="O46" i="8" s="1"/>
  <c r="H46" i="8"/>
  <c r="I46" i="8" s="1"/>
  <c r="E46" i="8"/>
  <c r="D46" i="8"/>
  <c r="R45" i="8"/>
  <c r="S45" i="8" s="1"/>
  <c r="N45" i="8"/>
  <c r="O45" i="8" s="1"/>
  <c r="H45" i="8"/>
  <c r="I45" i="8" s="1"/>
  <c r="D45" i="8"/>
  <c r="E45" i="8" s="1"/>
  <c r="R44" i="8"/>
  <c r="S44" i="8" s="1"/>
  <c r="O44" i="8"/>
  <c r="N44" i="8"/>
  <c r="I44" i="8"/>
  <c r="H44" i="8"/>
  <c r="D44" i="8"/>
  <c r="E44" i="8" s="1"/>
  <c r="R43" i="8"/>
  <c r="S43" i="8" s="1"/>
  <c r="N43" i="8"/>
  <c r="O43" i="8" s="1"/>
  <c r="H43" i="8"/>
  <c r="I43" i="8" s="1"/>
  <c r="D43" i="8"/>
  <c r="E43" i="8" s="1"/>
  <c r="R42" i="8"/>
  <c r="S42" i="8" s="1"/>
  <c r="O42" i="8"/>
  <c r="N42" i="8"/>
  <c r="H42" i="8"/>
  <c r="I42" i="8" s="1"/>
  <c r="E42" i="8"/>
  <c r="D42" i="8"/>
  <c r="R41" i="8"/>
  <c r="S41" i="8" s="1"/>
  <c r="N41" i="8"/>
  <c r="O41" i="8" s="1"/>
  <c r="H41" i="8"/>
  <c r="I41" i="8" s="1"/>
  <c r="D41" i="8"/>
  <c r="E41" i="8" s="1"/>
  <c r="R40" i="8"/>
  <c r="S40" i="8" s="1"/>
  <c r="N40" i="8"/>
  <c r="O40" i="8" s="1"/>
  <c r="H40" i="8"/>
  <c r="I40" i="8" s="1"/>
  <c r="E40" i="8"/>
  <c r="D40" i="8"/>
  <c r="R39" i="8"/>
  <c r="S39" i="8" s="1"/>
  <c r="O39" i="8"/>
  <c r="N39" i="8"/>
  <c r="H39" i="8"/>
  <c r="I39" i="8" s="1"/>
  <c r="E39" i="8"/>
  <c r="D39" i="8"/>
  <c r="R38" i="8"/>
  <c r="S38" i="8" s="1"/>
  <c r="N38" i="8"/>
  <c r="O38" i="8" s="1"/>
  <c r="H38" i="8"/>
  <c r="I38" i="8" s="1"/>
  <c r="E38" i="8"/>
  <c r="D38" i="8"/>
  <c r="R37" i="8"/>
  <c r="S37" i="8" s="1"/>
  <c r="N37" i="8"/>
  <c r="O37" i="8" s="1"/>
  <c r="H37" i="8"/>
  <c r="I37" i="8" s="1"/>
  <c r="D37" i="8"/>
  <c r="E37" i="8" s="1"/>
  <c r="R36" i="8"/>
  <c r="S36" i="8" s="1"/>
  <c r="N36" i="8"/>
  <c r="O36" i="8" s="1"/>
  <c r="H36" i="8"/>
  <c r="I36" i="8" s="1"/>
  <c r="D36" i="8"/>
  <c r="E36" i="8" s="1"/>
  <c r="R35" i="8"/>
  <c r="S35" i="8" s="1"/>
  <c r="N35" i="8"/>
  <c r="O35" i="8" s="1"/>
  <c r="H35" i="8"/>
  <c r="I35" i="8" s="1"/>
  <c r="D35" i="8"/>
  <c r="E35" i="8" s="1"/>
  <c r="R34" i="8"/>
  <c r="S34" i="8" s="1"/>
  <c r="O34" i="8"/>
  <c r="N34" i="8"/>
  <c r="H34" i="8"/>
  <c r="I34" i="8" s="1"/>
  <c r="E34" i="8"/>
  <c r="D34" i="8"/>
  <c r="R33" i="8"/>
  <c r="S33" i="8" s="1"/>
  <c r="O33" i="8"/>
  <c r="N33" i="8"/>
  <c r="H33" i="8"/>
  <c r="I33" i="8" s="1"/>
  <c r="D33" i="8"/>
  <c r="E33" i="8" s="1"/>
  <c r="R32" i="8"/>
  <c r="S32" i="8" s="1"/>
  <c r="O32" i="8"/>
  <c r="N32" i="8"/>
  <c r="I32" i="8"/>
  <c r="H32" i="8"/>
  <c r="E32" i="8"/>
  <c r="D32" i="8"/>
  <c r="R31" i="8"/>
  <c r="S31" i="8" s="1"/>
  <c r="N31" i="8"/>
  <c r="O31" i="8" s="1"/>
  <c r="H31" i="8"/>
  <c r="I31" i="8" s="1"/>
  <c r="E31" i="8"/>
  <c r="D31" i="8"/>
  <c r="R30" i="8"/>
  <c r="S30" i="8" s="1"/>
  <c r="N30" i="8"/>
  <c r="O30" i="8" s="1"/>
  <c r="H30" i="8"/>
  <c r="I30" i="8" s="1"/>
  <c r="E30" i="8"/>
  <c r="D30" i="8"/>
  <c r="R29" i="8"/>
  <c r="S29" i="8" s="1"/>
  <c r="O29" i="8"/>
  <c r="N29" i="8"/>
  <c r="H29" i="8"/>
  <c r="I29" i="8" s="1"/>
  <c r="D29" i="8"/>
  <c r="E29" i="8" s="1"/>
  <c r="R28" i="8"/>
  <c r="S28" i="8" s="1"/>
  <c r="O28" i="8"/>
  <c r="N28" i="8"/>
  <c r="H28" i="8"/>
  <c r="I28" i="8" s="1"/>
  <c r="D28" i="8"/>
  <c r="E28" i="8" s="1"/>
  <c r="R27" i="8"/>
  <c r="S27" i="8" s="1"/>
  <c r="N27" i="8"/>
  <c r="O27" i="8" s="1"/>
  <c r="H27" i="8"/>
  <c r="I27" i="8" s="1"/>
  <c r="D27" i="8"/>
  <c r="E27" i="8" s="1"/>
  <c r="R26" i="8"/>
  <c r="S26" i="8" s="1"/>
  <c r="O26" i="8"/>
  <c r="N26" i="8"/>
  <c r="H26" i="8"/>
  <c r="I26" i="8" s="1"/>
  <c r="E26" i="8"/>
  <c r="D26" i="8"/>
  <c r="R25" i="8"/>
  <c r="S25" i="8" s="1"/>
  <c r="N25" i="8"/>
  <c r="O25" i="8" s="1"/>
  <c r="H25" i="8"/>
  <c r="I25" i="8" s="1"/>
  <c r="D25" i="8"/>
  <c r="E25" i="8" s="1"/>
  <c r="R24" i="8"/>
  <c r="S24" i="8" s="1"/>
  <c r="N24" i="8"/>
  <c r="O24" i="8" s="1"/>
  <c r="H24" i="8"/>
  <c r="I24" i="8" s="1"/>
  <c r="D24" i="8"/>
  <c r="E24" i="8" s="1"/>
  <c r="S23" i="8"/>
  <c r="R23" i="8"/>
  <c r="N23" i="8"/>
  <c r="O23" i="8" s="1"/>
  <c r="H23" i="8"/>
  <c r="I23" i="8" s="1"/>
  <c r="E23" i="8"/>
  <c r="D23" i="8"/>
  <c r="R22" i="8"/>
  <c r="S22" i="8" s="1"/>
  <c r="N22" i="8"/>
  <c r="O22" i="8" s="1"/>
  <c r="H22" i="8"/>
  <c r="I22" i="8" s="1"/>
  <c r="E22" i="8"/>
  <c r="D22" i="8"/>
  <c r="R21" i="8"/>
  <c r="S21" i="8" s="1"/>
  <c r="N21" i="8"/>
  <c r="O21" i="8" s="1"/>
  <c r="H21" i="8"/>
  <c r="I21" i="8" s="1"/>
  <c r="D21" i="8"/>
  <c r="E21" i="8" s="1"/>
  <c r="R20" i="8"/>
  <c r="S20" i="8" s="1"/>
  <c r="N20" i="8"/>
  <c r="O20" i="8" s="1"/>
  <c r="H20" i="8"/>
  <c r="I20" i="8" s="1"/>
  <c r="D20" i="8"/>
  <c r="E20" i="8" s="1"/>
  <c r="R19" i="8"/>
  <c r="S19" i="8" s="1"/>
  <c r="N19" i="8"/>
  <c r="O19" i="8" s="1"/>
  <c r="H19" i="8"/>
  <c r="I19" i="8" s="1"/>
  <c r="E19" i="8"/>
  <c r="D19" i="8"/>
  <c r="R18" i="8"/>
  <c r="S18" i="8" s="1"/>
  <c r="N18" i="8"/>
  <c r="O18" i="8" s="1"/>
  <c r="H18" i="8"/>
  <c r="I18" i="8" s="1"/>
  <c r="E18" i="8"/>
  <c r="D18" i="8"/>
  <c r="R17" i="8"/>
  <c r="S17" i="8" s="1"/>
  <c r="N17" i="8"/>
  <c r="O17" i="8" s="1"/>
  <c r="H17" i="8"/>
  <c r="I17" i="8" s="1"/>
  <c r="D17" i="8"/>
  <c r="E17" i="8" s="1"/>
  <c r="R16" i="8"/>
  <c r="S16" i="8" s="1"/>
  <c r="N16" i="8"/>
  <c r="O16" i="8" s="1"/>
  <c r="H16" i="8"/>
  <c r="I16" i="8" s="1"/>
  <c r="E16" i="8"/>
  <c r="D16" i="8"/>
  <c r="R15" i="8"/>
  <c r="S15" i="8" s="1"/>
  <c r="N15" i="8"/>
  <c r="O15" i="8" s="1"/>
  <c r="H15" i="8"/>
  <c r="I15" i="8" s="1"/>
  <c r="D15" i="8"/>
  <c r="E15" i="8" s="1"/>
  <c r="R14" i="8"/>
  <c r="S14" i="8" s="1"/>
  <c r="N14" i="8"/>
  <c r="O14" i="8" s="1"/>
  <c r="H14" i="8"/>
  <c r="I14" i="8" s="1"/>
  <c r="D14" i="8"/>
  <c r="E14" i="8" s="1"/>
  <c r="R13" i="8"/>
  <c r="S13" i="8" s="1"/>
  <c r="N13" i="8"/>
  <c r="O13" i="8" s="1"/>
  <c r="H13" i="8"/>
  <c r="I13" i="8" s="1"/>
  <c r="D13" i="8"/>
  <c r="E13" i="8" s="1"/>
  <c r="R12" i="8"/>
  <c r="S12" i="8" s="1"/>
  <c r="N12" i="8"/>
  <c r="O12" i="8" s="1"/>
  <c r="H12" i="8"/>
  <c r="I12" i="8" s="1"/>
  <c r="E12" i="8"/>
  <c r="D12" i="8"/>
  <c r="R11" i="8"/>
  <c r="S11" i="8" s="1"/>
  <c r="N11" i="8"/>
  <c r="O11" i="8" s="1"/>
  <c r="H11" i="8"/>
  <c r="I11" i="8" s="1"/>
  <c r="D11" i="8"/>
  <c r="E11" i="8" s="1"/>
  <c r="R10" i="8"/>
  <c r="S10" i="8" s="1"/>
  <c r="N10" i="8"/>
  <c r="O10" i="8" s="1"/>
  <c r="H10" i="8"/>
  <c r="I10" i="8" s="1"/>
  <c r="D10" i="8"/>
  <c r="E10" i="8" s="1"/>
  <c r="R9" i="8"/>
  <c r="S9" i="8" s="1"/>
  <c r="N9" i="8"/>
  <c r="O9" i="8" s="1"/>
  <c r="H9" i="8"/>
  <c r="I9" i="8" s="1"/>
  <c r="E9" i="8"/>
  <c r="D9" i="8"/>
  <c r="R8" i="8"/>
  <c r="S8" i="8" s="1"/>
  <c r="N8" i="8"/>
  <c r="O8" i="8" s="1"/>
  <c r="H8" i="8"/>
  <c r="I8" i="8" s="1"/>
  <c r="D8" i="8"/>
  <c r="E8" i="8" s="1"/>
  <c r="R7" i="8"/>
  <c r="S7" i="8" s="1"/>
  <c r="N7" i="8"/>
  <c r="O7" i="8" s="1"/>
  <c r="H7" i="8"/>
  <c r="I7" i="8" s="1"/>
  <c r="D7" i="8"/>
  <c r="E7" i="8" s="1"/>
  <c r="R6" i="8"/>
  <c r="S6" i="8" s="1"/>
  <c r="N6" i="8"/>
  <c r="O6" i="8" s="1"/>
  <c r="H130" i="6"/>
  <c r="I130" i="6" s="1"/>
  <c r="D130" i="6"/>
  <c r="E130" i="6" s="1"/>
  <c r="H129" i="6"/>
  <c r="I129" i="6" s="1"/>
  <c r="D129" i="6"/>
  <c r="E129" i="6" s="1"/>
  <c r="H128" i="6"/>
  <c r="I128" i="6" s="1"/>
  <c r="D128" i="6"/>
  <c r="E128" i="6" s="1"/>
  <c r="H127" i="6"/>
  <c r="I127" i="6" s="1"/>
  <c r="D127" i="6"/>
  <c r="E127" i="6" s="1"/>
  <c r="H126" i="6"/>
  <c r="I126" i="6" s="1"/>
  <c r="D126" i="6"/>
  <c r="E126" i="6" s="1"/>
  <c r="H125" i="6"/>
  <c r="I125" i="6" s="1"/>
  <c r="D125" i="6"/>
  <c r="E125" i="6" s="1"/>
  <c r="H124" i="6"/>
  <c r="I124" i="6" s="1"/>
  <c r="D124" i="6"/>
  <c r="E124" i="6" s="1"/>
  <c r="H123" i="6"/>
  <c r="I123" i="6" s="1"/>
  <c r="D123" i="6"/>
  <c r="E123" i="6" s="1"/>
  <c r="H122" i="6"/>
  <c r="I122" i="6" s="1"/>
  <c r="D122" i="6"/>
  <c r="E122" i="6" s="1"/>
  <c r="H121" i="6"/>
  <c r="I121" i="6" s="1"/>
  <c r="D121" i="6"/>
  <c r="E121" i="6" s="1"/>
  <c r="H120" i="6"/>
  <c r="I120" i="6" s="1"/>
  <c r="D120" i="6"/>
  <c r="E120" i="6" s="1"/>
  <c r="H119" i="6"/>
  <c r="I119" i="6" s="1"/>
  <c r="D119" i="6"/>
  <c r="E119" i="6" s="1"/>
  <c r="H118" i="6"/>
  <c r="I118" i="6" s="1"/>
  <c r="D118" i="6"/>
  <c r="E118" i="6" s="1"/>
  <c r="H117" i="6"/>
  <c r="I117" i="6" s="1"/>
  <c r="D117" i="6"/>
  <c r="E117" i="6" s="1"/>
  <c r="H116" i="6"/>
  <c r="I116" i="6" s="1"/>
  <c r="D116" i="6"/>
  <c r="E116" i="6" s="1"/>
  <c r="H115" i="6"/>
  <c r="I115" i="6" s="1"/>
  <c r="D115" i="6"/>
  <c r="E115" i="6" s="1"/>
  <c r="H114" i="6"/>
  <c r="I114" i="6" s="1"/>
  <c r="D114" i="6"/>
  <c r="E114" i="6" s="1"/>
  <c r="H113" i="6"/>
  <c r="I113" i="6" s="1"/>
  <c r="D113" i="6"/>
  <c r="E113" i="6" s="1"/>
  <c r="H112" i="6"/>
  <c r="I112" i="6" s="1"/>
  <c r="D112" i="6"/>
  <c r="E112" i="6" s="1"/>
  <c r="H111" i="6"/>
  <c r="I111" i="6" s="1"/>
  <c r="D111" i="6"/>
  <c r="E111" i="6" s="1"/>
  <c r="H110" i="6"/>
  <c r="I110" i="6" s="1"/>
  <c r="D110" i="6"/>
  <c r="E110" i="6" s="1"/>
  <c r="H109" i="6"/>
  <c r="I109" i="6" s="1"/>
  <c r="D109" i="6"/>
  <c r="E109" i="6" s="1"/>
  <c r="H108" i="6"/>
  <c r="I108" i="6" s="1"/>
  <c r="D108" i="6"/>
  <c r="E108" i="6" s="1"/>
  <c r="H107" i="6"/>
  <c r="I107" i="6" s="1"/>
  <c r="D107" i="6"/>
  <c r="E107" i="6" s="1"/>
  <c r="H106" i="6"/>
  <c r="I106" i="6" s="1"/>
  <c r="D106" i="6"/>
  <c r="E106" i="6" s="1"/>
  <c r="H105" i="6"/>
  <c r="I105" i="6" s="1"/>
  <c r="D105" i="6"/>
  <c r="E105" i="6" s="1"/>
  <c r="H104" i="6"/>
  <c r="I104" i="6" s="1"/>
  <c r="D104" i="6"/>
  <c r="E104" i="6" s="1"/>
  <c r="H103" i="6"/>
  <c r="I103" i="6" s="1"/>
  <c r="D103" i="6"/>
  <c r="E103" i="6" s="1"/>
  <c r="H102" i="6"/>
  <c r="I102" i="6" s="1"/>
  <c r="D102" i="6"/>
  <c r="E102" i="6" s="1"/>
  <c r="H101" i="6"/>
  <c r="I101" i="6" s="1"/>
  <c r="D101" i="6"/>
  <c r="E101" i="6" s="1"/>
  <c r="H100" i="6"/>
  <c r="I100" i="6" s="1"/>
  <c r="D100" i="6"/>
  <c r="E100" i="6" s="1"/>
  <c r="H99" i="6"/>
  <c r="I99" i="6" s="1"/>
  <c r="E99" i="6"/>
  <c r="D99" i="6"/>
  <c r="H98" i="6"/>
  <c r="I98" i="6" s="1"/>
  <c r="D98" i="6"/>
  <c r="E98" i="6" s="1"/>
  <c r="H97" i="6"/>
  <c r="I97" i="6" s="1"/>
  <c r="D97" i="6"/>
  <c r="E97" i="6" s="1"/>
  <c r="H96" i="6"/>
  <c r="I96" i="6" s="1"/>
  <c r="D96" i="6"/>
  <c r="E96" i="6" s="1"/>
  <c r="H95" i="6"/>
  <c r="I95" i="6" s="1"/>
  <c r="D95" i="6"/>
  <c r="E95" i="6" s="1"/>
  <c r="H94" i="6"/>
  <c r="I94" i="6" s="1"/>
  <c r="D94" i="6"/>
  <c r="E94" i="6" s="1"/>
  <c r="R90" i="6"/>
  <c r="S90" i="6" s="1"/>
  <c r="N90" i="6"/>
  <c r="O90" i="6" s="1"/>
  <c r="H90" i="6"/>
  <c r="I90" i="6" s="1"/>
  <c r="D90" i="6"/>
  <c r="E90" i="6" s="1"/>
  <c r="R89" i="6"/>
  <c r="S89" i="6" s="1"/>
  <c r="N89" i="6"/>
  <c r="O89" i="6" s="1"/>
  <c r="H89" i="6"/>
  <c r="I89" i="6" s="1"/>
  <c r="D89" i="6"/>
  <c r="E89" i="6" s="1"/>
  <c r="R88" i="6"/>
  <c r="S88" i="6" s="1"/>
  <c r="N88" i="6"/>
  <c r="O88" i="6" s="1"/>
  <c r="H88" i="6"/>
  <c r="I88" i="6" s="1"/>
  <c r="D88" i="6"/>
  <c r="E88" i="6" s="1"/>
  <c r="R87" i="6"/>
  <c r="S87" i="6" s="1"/>
  <c r="N87" i="6"/>
  <c r="O87" i="6" s="1"/>
  <c r="H87" i="6"/>
  <c r="I87" i="6" s="1"/>
  <c r="D87" i="6"/>
  <c r="E87" i="6" s="1"/>
  <c r="R86" i="6"/>
  <c r="S86" i="6" s="1"/>
  <c r="N86" i="6"/>
  <c r="O86" i="6" s="1"/>
  <c r="H86" i="6"/>
  <c r="I86" i="6" s="1"/>
  <c r="D86" i="6"/>
  <c r="E86" i="6" s="1"/>
  <c r="R85" i="6"/>
  <c r="S85" i="6" s="1"/>
  <c r="N85" i="6"/>
  <c r="O85" i="6" s="1"/>
  <c r="H85" i="6"/>
  <c r="I85" i="6" s="1"/>
  <c r="D85" i="6"/>
  <c r="E85" i="6" s="1"/>
  <c r="R84" i="6"/>
  <c r="S84" i="6" s="1"/>
  <c r="N84" i="6"/>
  <c r="O84" i="6" s="1"/>
  <c r="H84" i="6"/>
  <c r="I84" i="6" s="1"/>
  <c r="D84" i="6"/>
  <c r="E84" i="6" s="1"/>
  <c r="R83" i="6"/>
  <c r="S83" i="6" s="1"/>
  <c r="N83" i="6"/>
  <c r="O83" i="6" s="1"/>
  <c r="H83" i="6"/>
  <c r="I83" i="6" s="1"/>
  <c r="D83" i="6"/>
  <c r="E83" i="6" s="1"/>
  <c r="R82" i="6"/>
  <c r="S82" i="6" s="1"/>
  <c r="N82" i="6"/>
  <c r="O82" i="6" s="1"/>
  <c r="H82" i="6"/>
  <c r="I82" i="6" s="1"/>
  <c r="D82" i="6"/>
  <c r="E82" i="6" s="1"/>
  <c r="R81" i="6"/>
  <c r="S81" i="6" s="1"/>
  <c r="N81" i="6"/>
  <c r="O81" i="6" s="1"/>
  <c r="H81" i="6"/>
  <c r="I81" i="6" s="1"/>
  <c r="D81" i="6"/>
  <c r="E81" i="6" s="1"/>
  <c r="R80" i="6"/>
  <c r="S80" i="6" s="1"/>
  <c r="N80" i="6"/>
  <c r="O80" i="6" s="1"/>
  <c r="H80" i="6"/>
  <c r="I80" i="6" s="1"/>
  <c r="D80" i="6"/>
  <c r="E80" i="6" s="1"/>
  <c r="R79" i="6"/>
  <c r="S79" i="6" s="1"/>
  <c r="N79" i="6"/>
  <c r="O79" i="6" s="1"/>
  <c r="H79" i="6"/>
  <c r="I79" i="6" s="1"/>
  <c r="D79" i="6"/>
  <c r="E79" i="6" s="1"/>
  <c r="R78" i="6"/>
  <c r="S78" i="6" s="1"/>
  <c r="N78" i="6"/>
  <c r="O78" i="6" s="1"/>
  <c r="H78" i="6"/>
  <c r="I78" i="6" s="1"/>
  <c r="D78" i="6"/>
  <c r="E78" i="6" s="1"/>
  <c r="R77" i="6"/>
  <c r="S77" i="6" s="1"/>
  <c r="O77" i="6"/>
  <c r="N77" i="6"/>
  <c r="H77" i="6"/>
  <c r="I77" i="6" s="1"/>
  <c r="D77" i="6"/>
  <c r="E77" i="6" s="1"/>
  <c r="R76" i="6"/>
  <c r="S76" i="6" s="1"/>
  <c r="N76" i="6"/>
  <c r="O76" i="6" s="1"/>
  <c r="H76" i="6"/>
  <c r="I76" i="6" s="1"/>
  <c r="D76" i="6"/>
  <c r="E76" i="6" s="1"/>
  <c r="R75" i="6"/>
  <c r="S75" i="6" s="1"/>
  <c r="N75" i="6"/>
  <c r="O75" i="6" s="1"/>
  <c r="H75" i="6"/>
  <c r="I75" i="6" s="1"/>
  <c r="D75" i="6"/>
  <c r="E75" i="6" s="1"/>
  <c r="R74" i="6"/>
  <c r="S74" i="6" s="1"/>
  <c r="N74" i="6"/>
  <c r="O74" i="6" s="1"/>
  <c r="H74" i="6"/>
  <c r="I74" i="6" s="1"/>
  <c r="D74" i="6"/>
  <c r="E74" i="6" s="1"/>
  <c r="R73" i="6"/>
  <c r="S73" i="6" s="1"/>
  <c r="N73" i="6"/>
  <c r="O73" i="6" s="1"/>
  <c r="H73" i="6"/>
  <c r="I73" i="6" s="1"/>
  <c r="D73" i="6"/>
  <c r="E73" i="6" s="1"/>
  <c r="R72" i="6"/>
  <c r="S72" i="6" s="1"/>
  <c r="N72" i="6"/>
  <c r="O72" i="6" s="1"/>
  <c r="H72" i="6"/>
  <c r="I72" i="6" s="1"/>
  <c r="D72" i="6"/>
  <c r="E72" i="6" s="1"/>
  <c r="R71" i="6"/>
  <c r="S71" i="6" s="1"/>
  <c r="N71" i="6"/>
  <c r="O71" i="6" s="1"/>
  <c r="H71" i="6"/>
  <c r="I71" i="6" s="1"/>
  <c r="D71" i="6"/>
  <c r="E71" i="6" s="1"/>
  <c r="R70" i="6"/>
  <c r="S70" i="6" s="1"/>
  <c r="N70" i="6"/>
  <c r="O70" i="6" s="1"/>
  <c r="H70" i="6"/>
  <c r="I70" i="6" s="1"/>
  <c r="D70" i="6"/>
  <c r="E70" i="6" s="1"/>
  <c r="R69" i="6"/>
  <c r="S69" i="6" s="1"/>
  <c r="N69" i="6"/>
  <c r="O69" i="6" s="1"/>
  <c r="H69" i="6"/>
  <c r="I69" i="6" s="1"/>
  <c r="D69" i="6"/>
  <c r="E69" i="6" s="1"/>
  <c r="R68" i="6"/>
  <c r="S68" i="6" s="1"/>
  <c r="N68" i="6"/>
  <c r="O68" i="6" s="1"/>
  <c r="H68" i="6"/>
  <c r="I68" i="6" s="1"/>
  <c r="D68" i="6"/>
  <c r="E68" i="6" s="1"/>
  <c r="R67" i="6"/>
  <c r="S67" i="6" s="1"/>
  <c r="N67" i="6"/>
  <c r="O67" i="6" s="1"/>
  <c r="H67" i="6"/>
  <c r="I67" i="6" s="1"/>
  <c r="D67" i="6"/>
  <c r="E67" i="6" s="1"/>
  <c r="R66" i="6"/>
  <c r="S66" i="6" s="1"/>
  <c r="N66" i="6"/>
  <c r="O66" i="6" s="1"/>
  <c r="H66" i="6"/>
  <c r="I66" i="6" s="1"/>
  <c r="D66" i="6"/>
  <c r="E66" i="6" s="1"/>
  <c r="R65" i="6"/>
  <c r="S65" i="6" s="1"/>
  <c r="N65" i="6"/>
  <c r="O65" i="6" s="1"/>
  <c r="H65" i="6"/>
  <c r="I65" i="6" s="1"/>
  <c r="D65" i="6"/>
  <c r="E65" i="6" s="1"/>
  <c r="R64" i="6"/>
  <c r="S64" i="6" s="1"/>
  <c r="N64" i="6"/>
  <c r="O64" i="6" s="1"/>
  <c r="H64" i="6"/>
  <c r="I64" i="6" s="1"/>
  <c r="D64" i="6"/>
  <c r="E64" i="6" s="1"/>
  <c r="R63" i="6"/>
  <c r="S63" i="6" s="1"/>
  <c r="N63" i="6"/>
  <c r="O63" i="6" s="1"/>
  <c r="H63" i="6"/>
  <c r="I63" i="6" s="1"/>
  <c r="D63" i="6"/>
  <c r="E63" i="6" s="1"/>
  <c r="R62" i="6"/>
  <c r="S62" i="6" s="1"/>
  <c r="N62" i="6"/>
  <c r="O62" i="6" s="1"/>
  <c r="H62" i="6"/>
  <c r="I62" i="6" s="1"/>
  <c r="D62" i="6"/>
  <c r="E62" i="6" s="1"/>
  <c r="R61" i="6"/>
  <c r="S61" i="6" s="1"/>
  <c r="N61" i="6"/>
  <c r="O61" i="6" s="1"/>
  <c r="H61" i="6"/>
  <c r="I61" i="6" s="1"/>
  <c r="D61" i="6"/>
  <c r="E61" i="6" s="1"/>
  <c r="R60" i="6"/>
  <c r="S60" i="6" s="1"/>
  <c r="N60" i="6"/>
  <c r="O60" i="6" s="1"/>
  <c r="H60" i="6"/>
  <c r="I60" i="6" s="1"/>
  <c r="D60" i="6"/>
  <c r="E60" i="6" s="1"/>
  <c r="R59" i="6"/>
  <c r="S59" i="6" s="1"/>
  <c r="N59" i="6"/>
  <c r="O59" i="6" s="1"/>
  <c r="H59" i="6"/>
  <c r="I59" i="6" s="1"/>
  <c r="D59" i="6"/>
  <c r="E59" i="6" s="1"/>
  <c r="R58" i="6"/>
  <c r="S58" i="6" s="1"/>
  <c r="N58" i="6"/>
  <c r="O58" i="6" s="1"/>
  <c r="H58" i="6"/>
  <c r="I58" i="6" s="1"/>
  <c r="D58" i="6"/>
  <c r="E58" i="6" s="1"/>
  <c r="R57" i="6"/>
  <c r="S57" i="6" s="1"/>
  <c r="N57" i="6"/>
  <c r="O57" i="6" s="1"/>
  <c r="H57" i="6"/>
  <c r="I57" i="6" s="1"/>
  <c r="D57" i="6"/>
  <c r="E57" i="6" s="1"/>
  <c r="R56" i="6"/>
  <c r="S56" i="6" s="1"/>
  <c r="N56" i="6"/>
  <c r="O56" i="6" s="1"/>
  <c r="H56" i="6"/>
  <c r="I56" i="6" s="1"/>
  <c r="D56" i="6"/>
  <c r="E56" i="6" s="1"/>
  <c r="R55" i="6"/>
  <c r="S55" i="6" s="1"/>
  <c r="N55" i="6"/>
  <c r="O55" i="6" s="1"/>
  <c r="H55" i="6"/>
  <c r="I55" i="6" s="1"/>
  <c r="D55" i="6"/>
  <c r="E55" i="6" s="1"/>
  <c r="R54" i="6"/>
  <c r="S54" i="6" s="1"/>
  <c r="N54" i="6"/>
  <c r="O54" i="6" s="1"/>
  <c r="H54" i="6"/>
  <c r="I54" i="6" s="1"/>
  <c r="D54" i="6"/>
  <c r="E54" i="6" s="1"/>
  <c r="R53" i="6"/>
  <c r="S53" i="6" s="1"/>
  <c r="N53" i="6"/>
  <c r="O53" i="6" s="1"/>
  <c r="H53" i="6"/>
  <c r="I53" i="6" s="1"/>
  <c r="D53" i="6"/>
  <c r="E53" i="6" s="1"/>
  <c r="R52" i="6"/>
  <c r="S52" i="6" s="1"/>
  <c r="N52" i="6"/>
  <c r="O52" i="6" s="1"/>
  <c r="H52" i="6"/>
  <c r="I52" i="6" s="1"/>
  <c r="D52" i="6"/>
  <c r="E52" i="6" s="1"/>
  <c r="R51" i="6"/>
  <c r="S51" i="6" s="1"/>
  <c r="N51" i="6"/>
  <c r="O51" i="6" s="1"/>
  <c r="H51" i="6"/>
  <c r="I51" i="6" s="1"/>
  <c r="D51" i="6"/>
  <c r="E51" i="6" s="1"/>
  <c r="R50" i="6"/>
  <c r="S50" i="6" s="1"/>
  <c r="N50" i="6"/>
  <c r="O50" i="6" s="1"/>
  <c r="H50" i="6"/>
  <c r="I50" i="6" s="1"/>
  <c r="D50" i="6"/>
  <c r="E50" i="6" s="1"/>
  <c r="R49" i="6"/>
  <c r="S49" i="6" s="1"/>
  <c r="N49" i="6"/>
  <c r="O49" i="6" s="1"/>
  <c r="H49" i="6"/>
  <c r="I49" i="6" s="1"/>
  <c r="D49" i="6"/>
  <c r="E49" i="6" s="1"/>
  <c r="R48" i="6"/>
  <c r="S48" i="6" s="1"/>
  <c r="N48" i="6"/>
  <c r="O48" i="6" s="1"/>
  <c r="H48" i="6"/>
  <c r="I48" i="6" s="1"/>
  <c r="D48" i="6"/>
  <c r="E48" i="6" s="1"/>
  <c r="R47" i="6"/>
  <c r="S47" i="6" s="1"/>
  <c r="N47" i="6"/>
  <c r="O47" i="6" s="1"/>
  <c r="H47" i="6"/>
  <c r="I47" i="6" s="1"/>
  <c r="D47" i="6"/>
  <c r="E47" i="6" s="1"/>
  <c r="R46" i="6"/>
  <c r="S46" i="6" s="1"/>
  <c r="N46" i="6"/>
  <c r="O46" i="6" s="1"/>
  <c r="H46" i="6"/>
  <c r="I46" i="6" s="1"/>
  <c r="D46" i="6"/>
  <c r="E46" i="6" s="1"/>
  <c r="R45" i="6"/>
  <c r="S45" i="6" s="1"/>
  <c r="N45" i="6"/>
  <c r="O45" i="6" s="1"/>
  <c r="H45" i="6"/>
  <c r="I45" i="6" s="1"/>
  <c r="D45" i="6"/>
  <c r="E45" i="6" s="1"/>
  <c r="R44" i="6"/>
  <c r="S44" i="6" s="1"/>
  <c r="N44" i="6"/>
  <c r="O44" i="6" s="1"/>
  <c r="H44" i="6"/>
  <c r="I44" i="6" s="1"/>
  <c r="D44" i="6"/>
  <c r="E44" i="6" s="1"/>
  <c r="R43" i="6"/>
  <c r="S43" i="6" s="1"/>
  <c r="N43" i="6"/>
  <c r="O43" i="6" s="1"/>
  <c r="H43" i="6"/>
  <c r="I43" i="6" s="1"/>
  <c r="D43" i="6"/>
  <c r="E43" i="6" s="1"/>
  <c r="R42" i="6"/>
  <c r="S42" i="6" s="1"/>
  <c r="O42" i="6"/>
  <c r="N42" i="6"/>
  <c r="H42" i="6"/>
  <c r="I42" i="6" s="1"/>
  <c r="D42" i="6"/>
  <c r="E42" i="6" s="1"/>
  <c r="R41" i="6"/>
  <c r="S41" i="6" s="1"/>
  <c r="N41" i="6"/>
  <c r="O41" i="6" s="1"/>
  <c r="H41" i="6"/>
  <c r="I41" i="6" s="1"/>
  <c r="D41" i="6"/>
  <c r="E41" i="6" s="1"/>
  <c r="R40" i="6"/>
  <c r="S40" i="6" s="1"/>
  <c r="N40" i="6"/>
  <c r="O40" i="6" s="1"/>
  <c r="H40" i="6"/>
  <c r="I40" i="6" s="1"/>
  <c r="D40" i="6"/>
  <c r="E40" i="6" s="1"/>
  <c r="R39" i="6"/>
  <c r="S39" i="6" s="1"/>
  <c r="N39" i="6"/>
  <c r="O39" i="6" s="1"/>
  <c r="H39" i="6"/>
  <c r="I39" i="6" s="1"/>
  <c r="D39" i="6"/>
  <c r="E39" i="6" s="1"/>
  <c r="R38" i="6"/>
  <c r="S38" i="6" s="1"/>
  <c r="N38" i="6"/>
  <c r="O38" i="6" s="1"/>
  <c r="H38" i="6"/>
  <c r="I38" i="6" s="1"/>
  <c r="D38" i="6"/>
  <c r="E38" i="6" s="1"/>
  <c r="R37" i="6"/>
  <c r="S37" i="6" s="1"/>
  <c r="N37" i="6"/>
  <c r="O37" i="6" s="1"/>
  <c r="H37" i="6"/>
  <c r="I37" i="6" s="1"/>
  <c r="D37" i="6"/>
  <c r="E37" i="6" s="1"/>
  <c r="R36" i="6"/>
  <c r="S36" i="6" s="1"/>
  <c r="N36" i="6"/>
  <c r="O36" i="6" s="1"/>
  <c r="H36" i="6"/>
  <c r="I36" i="6" s="1"/>
  <c r="D36" i="6"/>
  <c r="E36" i="6" s="1"/>
  <c r="R35" i="6"/>
  <c r="S35" i="6" s="1"/>
  <c r="N35" i="6"/>
  <c r="O35" i="6" s="1"/>
  <c r="H35" i="6"/>
  <c r="I35" i="6" s="1"/>
  <c r="D35" i="6"/>
  <c r="E35" i="6" s="1"/>
  <c r="R34" i="6"/>
  <c r="S34" i="6" s="1"/>
  <c r="N34" i="6"/>
  <c r="O34" i="6" s="1"/>
  <c r="H34" i="6"/>
  <c r="I34" i="6" s="1"/>
  <c r="D34" i="6"/>
  <c r="E34" i="6" s="1"/>
  <c r="R33" i="6"/>
  <c r="S33" i="6" s="1"/>
  <c r="N33" i="6"/>
  <c r="O33" i="6" s="1"/>
  <c r="H33" i="6"/>
  <c r="I33" i="6" s="1"/>
  <c r="D33" i="6"/>
  <c r="E33" i="6" s="1"/>
  <c r="R32" i="6"/>
  <c r="S32" i="6" s="1"/>
  <c r="N32" i="6"/>
  <c r="O32" i="6" s="1"/>
  <c r="H32" i="6"/>
  <c r="I32" i="6" s="1"/>
  <c r="D32" i="6"/>
  <c r="E32" i="6" s="1"/>
  <c r="R31" i="6"/>
  <c r="S31" i="6" s="1"/>
  <c r="N31" i="6"/>
  <c r="O31" i="6" s="1"/>
  <c r="H31" i="6"/>
  <c r="I31" i="6" s="1"/>
  <c r="D31" i="6"/>
  <c r="E31" i="6" s="1"/>
  <c r="R30" i="6"/>
  <c r="S30" i="6" s="1"/>
  <c r="N30" i="6"/>
  <c r="O30" i="6" s="1"/>
  <c r="H30" i="6"/>
  <c r="I30" i="6" s="1"/>
  <c r="D30" i="6"/>
  <c r="E30" i="6" s="1"/>
  <c r="R29" i="6"/>
  <c r="S29" i="6" s="1"/>
  <c r="N29" i="6"/>
  <c r="O29" i="6" s="1"/>
  <c r="H29" i="6"/>
  <c r="I29" i="6" s="1"/>
  <c r="D29" i="6"/>
  <c r="E29" i="6" s="1"/>
  <c r="R28" i="6"/>
  <c r="S28" i="6" s="1"/>
  <c r="N28" i="6"/>
  <c r="O28" i="6" s="1"/>
  <c r="H28" i="6"/>
  <c r="I28" i="6" s="1"/>
  <c r="D28" i="6"/>
  <c r="E28" i="6" s="1"/>
  <c r="R27" i="6"/>
  <c r="S27" i="6" s="1"/>
  <c r="N27" i="6"/>
  <c r="O27" i="6" s="1"/>
  <c r="H27" i="6"/>
  <c r="I27" i="6" s="1"/>
  <c r="D27" i="6"/>
  <c r="E27" i="6" s="1"/>
  <c r="R26" i="6"/>
  <c r="S26" i="6" s="1"/>
  <c r="N26" i="6"/>
  <c r="O26" i="6" s="1"/>
  <c r="H26" i="6"/>
  <c r="I26" i="6" s="1"/>
  <c r="D26" i="6"/>
  <c r="E26" i="6" s="1"/>
  <c r="R25" i="6"/>
  <c r="S25" i="6" s="1"/>
  <c r="N25" i="6"/>
  <c r="O25" i="6" s="1"/>
  <c r="H25" i="6"/>
  <c r="I25" i="6" s="1"/>
  <c r="D25" i="6"/>
  <c r="E25" i="6" s="1"/>
  <c r="R24" i="6"/>
  <c r="S24" i="6" s="1"/>
  <c r="N24" i="6"/>
  <c r="O24" i="6" s="1"/>
  <c r="H24" i="6"/>
  <c r="I24" i="6" s="1"/>
  <c r="D24" i="6"/>
  <c r="E24" i="6" s="1"/>
  <c r="R23" i="6"/>
  <c r="S23" i="6" s="1"/>
  <c r="N23" i="6"/>
  <c r="O23" i="6" s="1"/>
  <c r="H23" i="6"/>
  <c r="I23" i="6" s="1"/>
  <c r="D23" i="6"/>
  <c r="E23" i="6" s="1"/>
  <c r="R22" i="6"/>
  <c r="S22" i="6" s="1"/>
  <c r="N22" i="6"/>
  <c r="O22" i="6" s="1"/>
  <c r="H22" i="6"/>
  <c r="I22" i="6" s="1"/>
  <c r="D22" i="6"/>
  <c r="E22" i="6" s="1"/>
  <c r="R21" i="6"/>
  <c r="S21" i="6" s="1"/>
  <c r="N21" i="6"/>
  <c r="O21" i="6" s="1"/>
  <c r="H21" i="6"/>
  <c r="I21" i="6" s="1"/>
  <c r="D21" i="6"/>
  <c r="E21" i="6" s="1"/>
  <c r="R20" i="6"/>
  <c r="S20" i="6" s="1"/>
  <c r="N20" i="6"/>
  <c r="O20" i="6" s="1"/>
  <c r="H20" i="6"/>
  <c r="I20" i="6" s="1"/>
  <c r="D20" i="6"/>
  <c r="E20" i="6" s="1"/>
  <c r="R19" i="6"/>
  <c r="S19" i="6" s="1"/>
  <c r="N19" i="6"/>
  <c r="O19" i="6" s="1"/>
  <c r="H19" i="6"/>
  <c r="I19" i="6" s="1"/>
  <c r="D19" i="6"/>
  <c r="E19" i="6" s="1"/>
  <c r="R18" i="6"/>
  <c r="S18" i="6" s="1"/>
  <c r="N18" i="6"/>
  <c r="O18" i="6" s="1"/>
  <c r="H18" i="6"/>
  <c r="I18" i="6" s="1"/>
  <c r="D18" i="6"/>
  <c r="E18" i="6" s="1"/>
  <c r="R17" i="6"/>
  <c r="S17" i="6" s="1"/>
  <c r="N17" i="6"/>
  <c r="O17" i="6" s="1"/>
  <c r="H17" i="6"/>
  <c r="I17" i="6" s="1"/>
  <c r="D17" i="6"/>
  <c r="E17" i="6" s="1"/>
  <c r="R16" i="6"/>
  <c r="S16" i="6" s="1"/>
  <c r="N16" i="6"/>
  <c r="O16" i="6" s="1"/>
  <c r="H16" i="6"/>
  <c r="I16" i="6" s="1"/>
  <c r="D16" i="6"/>
  <c r="E16" i="6" s="1"/>
  <c r="R15" i="6"/>
  <c r="S15" i="6" s="1"/>
  <c r="N15" i="6"/>
  <c r="O15" i="6" s="1"/>
  <c r="H15" i="6"/>
  <c r="I15" i="6" s="1"/>
  <c r="D15" i="6"/>
  <c r="E15" i="6" s="1"/>
  <c r="R14" i="6"/>
  <c r="S14" i="6" s="1"/>
  <c r="N14" i="6"/>
  <c r="O14" i="6" s="1"/>
  <c r="H14" i="6"/>
  <c r="I14" i="6" s="1"/>
  <c r="D14" i="6"/>
  <c r="E14" i="6" s="1"/>
  <c r="R13" i="6"/>
  <c r="S13" i="6" s="1"/>
  <c r="N13" i="6"/>
  <c r="O13" i="6" s="1"/>
  <c r="H13" i="6"/>
  <c r="I13" i="6" s="1"/>
  <c r="D13" i="6"/>
  <c r="E13" i="6" s="1"/>
  <c r="R12" i="6"/>
  <c r="S12" i="6" s="1"/>
  <c r="N12" i="6"/>
  <c r="O12" i="6" s="1"/>
  <c r="H12" i="6"/>
  <c r="I12" i="6" s="1"/>
  <c r="D12" i="6"/>
  <c r="E12" i="6" s="1"/>
  <c r="R11" i="6"/>
  <c r="S11" i="6" s="1"/>
  <c r="N11" i="6"/>
  <c r="O11" i="6" s="1"/>
  <c r="H11" i="6"/>
  <c r="I11" i="6" s="1"/>
  <c r="D11" i="6"/>
  <c r="E11" i="6" s="1"/>
  <c r="R10" i="6"/>
  <c r="S10" i="6" s="1"/>
  <c r="N10" i="6"/>
  <c r="O10" i="6" s="1"/>
  <c r="H10" i="6"/>
  <c r="I10" i="6" s="1"/>
  <c r="D10" i="6"/>
  <c r="E10" i="6" s="1"/>
  <c r="R9" i="6"/>
  <c r="S9" i="6" s="1"/>
  <c r="N9" i="6"/>
  <c r="O9" i="6" s="1"/>
  <c r="H9" i="6"/>
  <c r="I9" i="6" s="1"/>
  <c r="D9" i="6"/>
  <c r="E9" i="6" s="1"/>
  <c r="R8" i="6"/>
  <c r="S8" i="6" s="1"/>
  <c r="N8" i="6"/>
  <c r="O8" i="6" s="1"/>
  <c r="H8" i="6"/>
  <c r="I8" i="6" s="1"/>
  <c r="D8" i="6"/>
  <c r="E8" i="6" s="1"/>
  <c r="R7" i="6"/>
  <c r="S7" i="6" s="1"/>
  <c r="N7" i="6"/>
  <c r="O7" i="6" s="1"/>
  <c r="H7" i="6"/>
  <c r="I7" i="6" s="1"/>
  <c r="D7" i="6"/>
  <c r="E7" i="6" s="1"/>
  <c r="R6" i="6"/>
  <c r="S6" i="6" s="1"/>
  <c r="N6" i="6"/>
  <c r="O6" i="6" s="1"/>
</calcChain>
</file>

<file path=xl/sharedStrings.xml><?xml version="1.0" encoding="utf-8"?>
<sst xmlns="http://schemas.openxmlformats.org/spreadsheetml/2006/main" count="64" uniqueCount="14">
  <si>
    <t>QF</t>
  </si>
  <si>
    <t>Coeff</t>
  </si>
  <si>
    <t>Valeur +</t>
  </si>
  <si>
    <t>Tarif 2019</t>
  </si>
  <si>
    <t>% Tx d'effort</t>
  </si>
  <si>
    <t>% taux d'effort</t>
  </si>
  <si>
    <t>&lt;150</t>
  </si>
  <si>
    <t xml:space="preserve"> </t>
  </si>
  <si>
    <t>&gt; 2 200</t>
  </si>
  <si>
    <t>Tarif hors commune : 742,90 euros</t>
  </si>
  <si>
    <t>Tarif hors commune : 283,01 euros</t>
  </si>
  <si>
    <t>Tarif 2025</t>
  </si>
  <si>
    <t>Tarifs Conservatoire + Arts Plastiques + Hangar 2026-2027</t>
  </si>
  <si>
    <t>Tarifs Conservatoire - Cours Collectif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</si>
</sst>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00"/>
    <numFmt numFmtId="166" formatCode="_-* #,##0.00\ _F_-;\-* #,##0.00\ _F_-;_-* &quot;-&quot;??\ _F_-;_-@_-"/>
    <numFmt numFmtId="167" formatCode="_-* #,##0\ _F_-;\-* #,##0\ _F_-;_-* &quot;-&quot;??\ _F_-;_-@_-"/>
    <numFmt numFmtId="168" formatCode="0.000000"/>
    <numFmt numFmtId="169" formatCode="_-* #,##0.00\ _€_-;\-* #,##0.00\ _€_-;_-* &quot;-&quot;??????\ _€_-;_-@_-"/>
    <numFmt numFmtId="170" formatCode="0.0000"/>
    <numFmt numFmtId="171" formatCode="0.0000%"/>
  </numFmts>
  <fonts count="8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125">
    <xf numFmtId="0" fontId="0" fillId="0" borderId="0" xfId="0"/>
    <xf numFmtId="0" fontId="3" fillId="2" borderId="1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3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/>
    <xf numFmtId="165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167" fontId="3" fillId="0" borderId="6" xfId="2" applyNumberFormat="1" applyFont="1" applyFill="1" applyBorder="1" applyAlignment="1">
      <alignment horizontal="center"/>
    </xf>
    <xf numFmtId="10" fontId="5" fillId="0" borderId="7" xfId="1" applyNumberFormat="1" applyFont="1" applyFill="1" applyBorder="1"/>
    <xf numFmtId="2" fontId="3" fillId="0" borderId="7" xfId="2" applyNumberFormat="1" applyFont="1" applyFill="1" applyBorder="1"/>
    <xf numFmtId="166" fontId="5" fillId="0" borderId="7" xfId="2" applyFont="1" applyFill="1" applyBorder="1"/>
    <xf numFmtId="2" fontId="5" fillId="0" borderId="8" xfId="2" applyNumberFormat="1" applyFont="1" applyFill="1" applyBorder="1"/>
    <xf numFmtId="166" fontId="5" fillId="0" borderId="8" xfId="2" applyFont="1" applyFill="1" applyBorder="1"/>
    <xf numFmtId="2" fontId="3" fillId="0" borderId="8" xfId="2" applyNumberFormat="1" applyFont="1" applyFill="1" applyBorder="1"/>
    <xf numFmtId="0" fontId="6" fillId="2" borderId="8" xfId="0" applyFont="1" applyFill="1" applyBorder="1"/>
    <xf numFmtId="167" fontId="3" fillId="0" borderId="7" xfId="2" applyNumberFormat="1" applyFont="1" applyFill="1" applyBorder="1"/>
    <xf numFmtId="168" fontId="5" fillId="0" borderId="7" xfId="1" applyNumberFormat="1" applyFont="1" applyFill="1" applyBorder="1"/>
    <xf numFmtId="0" fontId="6" fillId="0" borderId="0" xfId="0" applyFont="1"/>
    <xf numFmtId="166" fontId="3" fillId="0" borderId="7" xfId="2" applyFont="1" applyFill="1" applyBorder="1"/>
    <xf numFmtId="10" fontId="5" fillId="0" borderId="7" xfId="2" applyNumberFormat="1" applyFont="1" applyFill="1" applyBorder="1"/>
    <xf numFmtId="0" fontId="6" fillId="0" borderId="7" xfId="0" applyFont="1" applyBorder="1"/>
    <xf numFmtId="164" fontId="3" fillId="0" borderId="7" xfId="0" applyNumberFormat="1" applyFont="1" applyBorder="1"/>
    <xf numFmtId="10" fontId="6" fillId="0" borderId="7" xfId="0" applyNumberFormat="1" applyFont="1" applyBorder="1"/>
    <xf numFmtId="167" fontId="3" fillId="0" borderId="6" xfId="2" applyNumberFormat="1" applyFont="1" applyFill="1" applyBorder="1"/>
    <xf numFmtId="0" fontId="6" fillId="2" borderId="7" xfId="0" applyFont="1" applyFill="1" applyBorder="1"/>
    <xf numFmtId="2" fontId="5" fillId="0" borderId="7" xfId="1" applyNumberFormat="1" applyFont="1" applyFill="1" applyBorder="1"/>
    <xf numFmtId="169" fontId="0" fillId="0" borderId="0" xfId="0" applyNumberFormat="1"/>
    <xf numFmtId="167" fontId="3" fillId="3" borderId="7" xfId="2" applyNumberFormat="1" applyFont="1" applyFill="1" applyBorder="1"/>
    <xf numFmtId="168" fontId="5" fillId="3" borderId="7" xfId="1" applyNumberFormat="1" applyFont="1" applyFill="1" applyBorder="1"/>
    <xf numFmtId="170" fontId="5" fillId="3" borderId="7" xfId="1" applyNumberFormat="1" applyFont="1" applyFill="1" applyBorder="1"/>
    <xf numFmtId="166" fontId="3" fillId="3" borderId="7" xfId="2" applyFont="1" applyFill="1" applyBorder="1"/>
    <xf numFmtId="10" fontId="5" fillId="3" borderId="7" xfId="2" applyNumberFormat="1" applyFont="1" applyFill="1" applyBorder="1"/>
    <xf numFmtId="168" fontId="6" fillId="3" borderId="7" xfId="0" applyNumberFormat="1" applyFont="1" applyFill="1" applyBorder="1"/>
    <xf numFmtId="170" fontId="6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/>
    <xf numFmtId="10" fontId="6" fillId="3" borderId="7" xfId="0" applyNumberFormat="1" applyFont="1" applyFill="1" applyBorder="1"/>
    <xf numFmtId="170" fontId="5" fillId="0" borderId="7" xfId="1" applyNumberFormat="1" applyFont="1" applyFill="1" applyBorder="1"/>
    <xf numFmtId="168" fontId="6" fillId="0" borderId="7" xfId="0" applyNumberFormat="1" applyFont="1" applyBorder="1"/>
    <xf numFmtId="170" fontId="6" fillId="0" borderId="7" xfId="0" applyNumberFormat="1" applyFont="1" applyBorder="1" applyAlignment="1">
      <alignment horizontal="right"/>
    </xf>
    <xf numFmtId="167" fontId="3" fillId="0" borderId="7" xfId="2" applyNumberFormat="1" applyFont="1" applyFill="1" applyBorder="1" applyAlignment="1">
      <alignment horizontal="center"/>
    </xf>
    <xf numFmtId="10" fontId="5" fillId="0" borderId="0" xfId="2" applyNumberFormat="1" applyFont="1" applyFill="1" applyBorder="1"/>
    <xf numFmtId="167" fontId="3" fillId="0" borderId="9" xfId="2" applyNumberFormat="1" applyFont="1" applyFill="1" applyBorder="1"/>
    <xf numFmtId="168" fontId="5" fillId="0" borderId="10" xfId="1" applyNumberFormat="1" applyFont="1" applyFill="1" applyBorder="1"/>
    <xf numFmtId="0" fontId="6" fillId="0" borderId="11" xfId="0" applyFont="1" applyBorder="1"/>
    <xf numFmtId="2" fontId="3" fillId="0" borderId="10" xfId="2" applyNumberFormat="1" applyFont="1" applyFill="1" applyBorder="1"/>
    <xf numFmtId="10" fontId="5" fillId="0" borderId="10" xfId="2" applyNumberFormat="1" applyFont="1" applyFill="1" applyBorder="1"/>
    <xf numFmtId="10" fontId="5" fillId="0" borderId="11" xfId="2" applyNumberFormat="1" applyFont="1" applyFill="1" applyBorder="1"/>
    <xf numFmtId="0" fontId="6" fillId="2" borderId="10" xfId="0" applyFont="1" applyFill="1" applyBorder="1"/>
    <xf numFmtId="167" fontId="3" fillId="0" borderId="10" xfId="2" applyNumberFormat="1" applyFont="1" applyFill="1" applyBorder="1"/>
    <xf numFmtId="170" fontId="5" fillId="0" borderId="10" xfId="1" applyNumberFormat="1" applyFont="1" applyFill="1" applyBorder="1"/>
    <xf numFmtId="166" fontId="3" fillId="0" borderId="10" xfId="2" applyFont="1" applyFill="1" applyBorder="1"/>
    <xf numFmtId="168" fontId="6" fillId="0" borderId="10" xfId="0" applyNumberFormat="1" applyFont="1" applyBorder="1"/>
    <xf numFmtId="170" fontId="6" fillId="0" borderId="10" xfId="0" applyNumberFormat="1" applyFont="1" applyBorder="1" applyAlignment="1">
      <alignment horizontal="right"/>
    </xf>
    <xf numFmtId="164" fontId="3" fillId="0" borderId="10" xfId="0" applyNumberFormat="1" applyFont="1" applyBorder="1"/>
    <xf numFmtId="10" fontId="6" fillId="0" borderId="10" xfId="0" applyNumberFormat="1" applyFont="1" applyBorder="1"/>
    <xf numFmtId="0" fontId="3" fillId="2" borderId="12" xfId="0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2" fontId="3" fillId="2" borderId="13" xfId="0" applyNumberFormat="1" applyFont="1" applyFill="1" applyBorder="1"/>
    <xf numFmtId="2" fontId="3" fillId="2" borderId="13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/>
    <xf numFmtId="10" fontId="5" fillId="0" borderId="15" xfId="2" applyNumberFormat="1" applyFont="1" applyFill="1" applyBorder="1"/>
    <xf numFmtId="167" fontId="3" fillId="4" borderId="6" xfId="2" applyNumberFormat="1" applyFont="1" applyFill="1" applyBorder="1"/>
    <xf numFmtId="168" fontId="5" fillId="4" borderId="7" xfId="1" applyNumberFormat="1" applyFont="1" applyFill="1" applyBorder="1"/>
    <xf numFmtId="170" fontId="5" fillId="4" borderId="7" xfId="1" applyNumberFormat="1" applyFont="1" applyFill="1" applyBorder="1"/>
    <xf numFmtId="166" fontId="3" fillId="4" borderId="7" xfId="2" applyFont="1" applyFill="1" applyBorder="1"/>
    <xf numFmtId="10" fontId="5" fillId="4" borderId="15" xfId="2" applyNumberFormat="1" applyFont="1" applyFill="1" applyBorder="1"/>
    <xf numFmtId="168" fontId="5" fillId="4" borderId="8" xfId="2" applyNumberFormat="1" applyFont="1" applyFill="1" applyBorder="1"/>
    <xf numFmtId="170" fontId="5" fillId="4" borderId="8" xfId="2" applyNumberFormat="1" applyFont="1" applyFill="1" applyBorder="1"/>
    <xf numFmtId="2" fontId="3" fillId="5" borderId="8" xfId="2" applyNumberFormat="1" applyFont="1" applyFill="1" applyBorder="1"/>
    <xf numFmtId="168" fontId="5" fillId="0" borderId="8" xfId="2" applyNumberFormat="1" applyFont="1" applyFill="1" applyBorder="1"/>
    <xf numFmtId="170" fontId="5" fillId="0" borderId="8" xfId="2" applyNumberFormat="1" applyFont="1" applyFill="1" applyBorder="1"/>
    <xf numFmtId="171" fontId="5" fillId="0" borderId="7" xfId="1" applyNumberFormat="1" applyFont="1" applyFill="1" applyBorder="1"/>
    <xf numFmtId="10" fontId="5" fillId="0" borderId="8" xfId="2" applyNumberFormat="1" applyFont="1" applyFill="1" applyBorder="1"/>
    <xf numFmtId="10" fontId="5" fillId="0" borderId="10" xfId="1" applyNumberFormat="1" applyFont="1" applyFill="1" applyBorder="1"/>
    <xf numFmtId="2" fontId="5" fillId="0" borderId="10" xfId="2" applyNumberFormat="1" applyFont="1" applyFill="1" applyBorder="1"/>
    <xf numFmtId="10" fontId="5" fillId="0" borderId="16" xfId="2" applyNumberFormat="1" applyFont="1" applyFill="1" applyBorder="1"/>
    <xf numFmtId="0" fontId="5" fillId="0" borderId="0" xfId="0" applyFont="1"/>
    <xf numFmtId="2" fontId="5" fillId="0" borderId="0" xfId="0" applyNumberFormat="1" applyFont="1"/>
    <xf numFmtId="0" fontId="7" fillId="0" borderId="0" xfId="0" applyFont="1"/>
    <xf numFmtId="0" fontId="3" fillId="4" borderId="0" xfId="0" applyFont="1" applyFill="1"/>
    <xf numFmtId="0" fontId="7" fillId="5" borderId="0" xfId="0" applyFont="1" applyFill="1"/>
    <xf numFmtId="2" fontId="7" fillId="5" borderId="0" xfId="0" applyNumberFormat="1" applyFont="1" applyFill="1"/>
    <xf numFmtId="0" fontId="3" fillId="3" borderId="0" xfId="0" applyFont="1" applyFill="1"/>
    <xf numFmtId="0" fontId="5" fillId="3" borderId="0" xfId="0" applyFont="1" applyFill="1"/>
    <xf numFmtId="0" fontId="3" fillId="0" borderId="0" xfId="0" applyFont="1"/>
    <xf numFmtId="10" fontId="5" fillId="0" borderId="7" xfId="0" applyNumberFormat="1" applyFont="1" applyBorder="1"/>
    <xf numFmtId="0" fontId="5" fillId="2" borderId="7" xfId="0" applyFont="1" applyFill="1" applyBorder="1"/>
    <xf numFmtId="0" fontId="5" fillId="0" borderId="7" xfId="0" applyFont="1" applyBorder="1"/>
    <xf numFmtId="168" fontId="5" fillId="0" borderId="7" xfId="0" applyNumberFormat="1" applyFont="1" applyBorder="1"/>
    <xf numFmtId="168" fontId="5" fillId="3" borderId="7" xfId="0" applyNumberFormat="1" applyFont="1" applyFill="1" applyBorder="1"/>
    <xf numFmtId="168" fontId="5" fillId="0" borderId="10" xfId="0" applyNumberFormat="1" applyFont="1" applyBorder="1"/>
    <xf numFmtId="10" fontId="5" fillId="0" borderId="10" xfId="0" applyNumberFormat="1" applyFont="1" applyBorder="1"/>
    <xf numFmtId="0" fontId="5" fillId="2" borderId="8" xfId="0" applyFont="1" applyFill="1" applyBorder="1"/>
    <xf numFmtId="170" fontId="5" fillId="3" borderId="7" xfId="0" applyNumberFormat="1" applyFont="1" applyFill="1" applyBorder="1" applyAlignment="1">
      <alignment horizontal="right"/>
    </xf>
    <xf numFmtId="10" fontId="5" fillId="3" borderId="7" xfId="0" applyNumberFormat="1" applyFont="1" applyFill="1" applyBorder="1"/>
    <xf numFmtId="170" fontId="5" fillId="0" borderId="7" xfId="0" applyNumberFormat="1" applyFont="1" applyBorder="1" applyAlignment="1">
      <alignment horizontal="right"/>
    </xf>
    <xf numFmtId="0" fontId="5" fillId="0" borderId="11" xfId="0" applyFont="1" applyBorder="1"/>
    <xf numFmtId="0" fontId="5" fillId="2" borderId="10" xfId="0" applyFont="1" applyFill="1" applyBorder="1"/>
    <xf numFmtId="170" fontId="5" fillId="0" borderId="10" xfId="0" applyNumberFormat="1" applyFont="1" applyBorder="1" applyAlignment="1">
      <alignment horizontal="right"/>
    </xf>
    <xf numFmtId="170" fontId="5" fillId="5" borderId="8" xfId="2" applyNumberFormat="1" applyFont="1" applyFill="1" applyBorder="1"/>
    <xf numFmtId="2" fontId="3" fillId="2" borderId="8" xfId="0" applyNumberFormat="1" applyFont="1" applyFill="1" applyBorder="1"/>
    <xf numFmtId="0" fontId="3" fillId="0" borderId="6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/>
    <xf numFmtId="2" fontId="3" fillId="0" borderId="8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8" xfId="0" applyFont="1" applyBorder="1"/>
    <xf numFmtId="0" fontId="3" fillId="0" borderId="17" xfId="0" applyFont="1" applyBorder="1"/>
    <xf numFmtId="165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13" xfId="0" applyFont="1" applyBorder="1"/>
    <xf numFmtId="0" fontId="2" fillId="0" borderId="0" xfId="0" applyFont="1" applyAlignment="1">
      <alignment horizontal="center" vertical="center"/>
    </xf>
  </cellXfs>
  <cellStyles count="3">
    <cellStyle name="Milliers_danse" xfId="2" xr:uid="{00000000-0005-0000-0000-000000000000}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8"/>
  <sheetViews>
    <sheetView tabSelected="1" topLeftCell="A95" workbookViewId="0">
      <selection activeCell="U32" sqref="U32"/>
    </sheetView>
  </sheetViews>
  <sheetFormatPr baseColWidth="10" defaultRowHeight="15" x14ac:dyDescent="0.25"/>
  <cols>
    <col min="2" max="5" width="0" hidden="1" customWidth="1"/>
    <col min="9" max="9" width="13.85546875" bestFit="1" customWidth="1"/>
    <col min="12" max="15" width="0" hidden="1" customWidth="1"/>
    <col min="19" max="19" width="12.140625" bestFit="1" customWidth="1"/>
    <col min="22" max="25" width="0" hidden="1" customWidth="1"/>
    <col min="26" max="26" width="12.42578125" bestFit="1" customWidth="1"/>
    <col min="29" max="29" width="12.140625" bestFit="1" customWidth="1"/>
  </cols>
  <sheetData>
    <row r="1" spans="1:26" ht="23.25" x14ac:dyDescent="0.25">
      <c r="A1" s="124" t="s">
        <v>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6" ht="23.25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ht="15.75" thickBot="1" x14ac:dyDescent="0.3"/>
    <row r="4" spans="1:26" ht="15.75" thickBot="1" x14ac:dyDescent="0.3">
      <c r="A4" s="1" t="s">
        <v>0</v>
      </c>
      <c r="B4" s="2" t="s">
        <v>1</v>
      </c>
      <c r="C4" s="3" t="s">
        <v>2</v>
      </c>
      <c r="D4" s="4" t="s">
        <v>3</v>
      </c>
      <c r="E4" s="5" t="s">
        <v>4</v>
      </c>
      <c r="F4" s="6" t="s">
        <v>1</v>
      </c>
      <c r="G4" s="6" t="s">
        <v>2</v>
      </c>
      <c r="H4" s="6" t="s">
        <v>11</v>
      </c>
      <c r="I4" s="6" t="s">
        <v>5</v>
      </c>
      <c r="J4" s="5"/>
      <c r="K4" s="3" t="s">
        <v>0</v>
      </c>
      <c r="L4" s="2" t="s">
        <v>1</v>
      </c>
      <c r="M4" s="7" t="s">
        <v>2</v>
      </c>
      <c r="N4" s="4" t="s">
        <v>3</v>
      </c>
      <c r="O4" s="8" t="s">
        <v>4</v>
      </c>
      <c r="P4" s="9" t="s">
        <v>1</v>
      </c>
      <c r="Q4" s="10" t="s">
        <v>2</v>
      </c>
      <c r="R4" s="11" t="s">
        <v>11</v>
      </c>
      <c r="S4" s="12" t="s">
        <v>4</v>
      </c>
    </row>
    <row r="5" spans="1:26" x14ac:dyDescent="0.25">
      <c r="A5" s="110">
        <v>10</v>
      </c>
      <c r="B5" s="111"/>
      <c r="C5" s="112"/>
      <c r="D5" s="113"/>
      <c r="E5" s="114"/>
      <c r="F5" s="115"/>
      <c r="G5" s="115"/>
      <c r="H5" s="122">
        <v>30</v>
      </c>
      <c r="I5" s="115"/>
      <c r="J5" s="109"/>
      <c r="K5" s="112"/>
      <c r="L5" s="111"/>
      <c r="M5" s="116"/>
      <c r="N5" s="113"/>
      <c r="O5" s="117"/>
      <c r="P5" s="119"/>
      <c r="Q5" s="120"/>
      <c r="R5" s="121"/>
      <c r="S5" s="118"/>
    </row>
    <row r="6" spans="1:26" x14ac:dyDescent="0.25">
      <c r="A6" s="13" t="s">
        <v>6</v>
      </c>
      <c r="B6" s="14" t="s">
        <v>7</v>
      </c>
      <c r="C6" s="14"/>
      <c r="D6" s="15">
        <v>41.78</v>
      </c>
      <c r="E6" s="16"/>
      <c r="F6" s="17"/>
      <c r="G6" s="18"/>
      <c r="H6" s="19">
        <v>49.02</v>
      </c>
      <c r="I6" s="18"/>
      <c r="J6" s="101"/>
      <c r="K6" s="21">
        <v>990</v>
      </c>
      <c r="L6" s="22">
        <v>0.29829899999999998</v>
      </c>
      <c r="M6" s="85"/>
      <c r="N6" s="24">
        <f t="shared" ref="N6:N69" si="0">(K6*L6)+M6</f>
        <v>295.31601000000001</v>
      </c>
      <c r="O6" s="25">
        <f t="shared" ref="O6:O69" si="1">N6/K6</f>
        <v>0.29829899999999998</v>
      </c>
      <c r="P6" s="22">
        <v>0.35000753971050003</v>
      </c>
      <c r="Q6" s="96"/>
      <c r="R6" s="27">
        <f>SUM(K6*P6)</f>
        <v>346.50746431339502</v>
      </c>
      <c r="S6" s="94">
        <f>R6/K6</f>
        <v>0.35000753971050003</v>
      </c>
    </row>
    <row r="7" spans="1:26" x14ac:dyDescent="0.25">
      <c r="A7" s="29">
        <v>150</v>
      </c>
      <c r="B7" s="22">
        <v>0.29829899999999998</v>
      </c>
      <c r="C7" s="14"/>
      <c r="D7" s="15">
        <f>(A7*B7)+C7</f>
        <v>44.74485</v>
      </c>
      <c r="E7" s="25">
        <f>D7/A7</f>
        <v>0.29829899999999998</v>
      </c>
      <c r="F7" s="22">
        <v>0.35000753971050003</v>
      </c>
      <c r="G7" s="25"/>
      <c r="H7" s="19">
        <f t="shared" ref="H7:H38" si="2">SUM(A7*F7)</f>
        <v>52.501130956575004</v>
      </c>
      <c r="I7" s="25">
        <f t="shared" ref="I7:I38" si="3">H7/A7</f>
        <v>0.35000753971050003</v>
      </c>
      <c r="J7" s="95"/>
      <c r="K7" s="21">
        <v>1000</v>
      </c>
      <c r="L7" s="22">
        <v>0.29829899999999998</v>
      </c>
      <c r="M7" s="31"/>
      <c r="N7" s="24">
        <f t="shared" si="0"/>
        <v>298.29899999999998</v>
      </c>
      <c r="O7" s="25">
        <f t="shared" si="1"/>
        <v>0.29829899999999998</v>
      </c>
      <c r="P7" s="22">
        <v>0.35000753971050003</v>
      </c>
      <c r="Q7" s="96"/>
      <c r="R7" s="27">
        <f t="shared" ref="R7:R9" si="4">SUM(K7*P7)</f>
        <v>350.00753971050005</v>
      </c>
      <c r="S7" s="94">
        <f t="shared" ref="S7:S9" si="5">R7/K7</f>
        <v>0.35000753971050008</v>
      </c>
      <c r="Z7" s="32"/>
    </row>
    <row r="8" spans="1:26" x14ac:dyDescent="0.25">
      <c r="A8" s="29">
        <v>160</v>
      </c>
      <c r="B8" s="22">
        <v>0.29829899999999998</v>
      </c>
      <c r="C8" s="14"/>
      <c r="D8" s="15">
        <f t="shared" ref="D8:D71" si="6">(A8*B8)+C8</f>
        <v>47.72784</v>
      </c>
      <c r="E8" s="25">
        <f t="shared" ref="E8:E71" si="7">D8/A8</f>
        <v>0.29829899999999998</v>
      </c>
      <c r="F8" s="22">
        <v>0.35000753971050003</v>
      </c>
      <c r="G8" s="25"/>
      <c r="H8" s="19">
        <f t="shared" si="2"/>
        <v>56.001206353680004</v>
      </c>
      <c r="I8" s="25">
        <f t="shared" si="3"/>
        <v>0.35000753971050003</v>
      </c>
      <c r="J8" s="95"/>
      <c r="K8" s="21">
        <v>1010</v>
      </c>
      <c r="L8" s="22">
        <v>0.29829899999999998</v>
      </c>
      <c r="M8" s="31"/>
      <c r="N8" s="24">
        <f t="shared" si="0"/>
        <v>301.28199000000001</v>
      </c>
      <c r="O8" s="25">
        <f t="shared" si="1"/>
        <v>0.29829899999999998</v>
      </c>
      <c r="P8" s="22">
        <v>0.35000753971050003</v>
      </c>
      <c r="Q8" s="96"/>
      <c r="R8" s="27">
        <f t="shared" si="4"/>
        <v>353.50761510760503</v>
      </c>
      <c r="S8" s="94">
        <f t="shared" si="5"/>
        <v>0.35000753971050003</v>
      </c>
    </row>
    <row r="9" spans="1:26" x14ac:dyDescent="0.25">
      <c r="A9" s="29">
        <v>170</v>
      </c>
      <c r="B9" s="22">
        <v>0.29829899999999998</v>
      </c>
      <c r="C9" s="14"/>
      <c r="D9" s="15">
        <f t="shared" si="6"/>
        <v>50.710829999999994</v>
      </c>
      <c r="E9" s="25">
        <f t="shared" si="7"/>
        <v>0.29829899999999998</v>
      </c>
      <c r="F9" s="22">
        <v>0.35000753971050003</v>
      </c>
      <c r="G9" s="25"/>
      <c r="H9" s="19">
        <f t="shared" si="2"/>
        <v>59.501281750785004</v>
      </c>
      <c r="I9" s="25">
        <f t="shared" si="3"/>
        <v>0.35000753971050003</v>
      </c>
      <c r="J9" s="95"/>
      <c r="K9" s="21">
        <v>1020</v>
      </c>
      <c r="L9" s="22">
        <v>0.29829899999999998</v>
      </c>
      <c r="M9" s="31"/>
      <c r="N9" s="24">
        <f t="shared" si="0"/>
        <v>304.26497999999998</v>
      </c>
      <c r="O9" s="25">
        <f t="shared" si="1"/>
        <v>0.29829899999999998</v>
      </c>
      <c r="P9" s="22">
        <v>0.35000753971050003</v>
      </c>
      <c r="Q9" s="96"/>
      <c r="R9" s="27">
        <f t="shared" si="4"/>
        <v>357.00769050471001</v>
      </c>
      <c r="S9" s="94">
        <f t="shared" si="5"/>
        <v>0.35000753971050003</v>
      </c>
    </row>
    <row r="10" spans="1:26" x14ac:dyDescent="0.25">
      <c r="A10" s="29">
        <v>180</v>
      </c>
      <c r="B10" s="22">
        <v>0.29829899999999998</v>
      </c>
      <c r="C10" s="14"/>
      <c r="D10" s="15">
        <f t="shared" si="6"/>
        <v>53.693819999999995</v>
      </c>
      <c r="E10" s="25">
        <f t="shared" si="7"/>
        <v>0.29829899999999998</v>
      </c>
      <c r="F10" s="22">
        <v>0.35000753971050003</v>
      </c>
      <c r="G10" s="25"/>
      <c r="H10" s="19">
        <f t="shared" si="2"/>
        <v>63.001357147890005</v>
      </c>
      <c r="I10" s="25">
        <f t="shared" si="3"/>
        <v>0.35000753971050003</v>
      </c>
      <c r="J10" s="95"/>
      <c r="K10" s="33">
        <v>1030</v>
      </c>
      <c r="L10" s="34">
        <v>9.6652000000000002E-2</v>
      </c>
      <c r="M10" s="35">
        <v>207.608</v>
      </c>
      <c r="N10" s="36">
        <f t="shared" si="0"/>
        <v>307.15956</v>
      </c>
      <c r="O10" s="37">
        <f t="shared" si="1"/>
        <v>0.29821316504854367</v>
      </c>
      <c r="P10" s="98">
        <v>0.11340551464199999</v>
      </c>
      <c r="Q10" s="102">
        <v>243.59564312685001</v>
      </c>
      <c r="R10" s="40">
        <f>SUM(K10*P10+Q10)</f>
        <v>360.40332320811001</v>
      </c>
      <c r="S10" s="103">
        <f>R10/K10</f>
        <v>0.34990613903700002</v>
      </c>
    </row>
    <row r="11" spans="1:26" x14ac:dyDescent="0.25">
      <c r="A11" s="29">
        <v>190</v>
      </c>
      <c r="B11" s="22">
        <v>0.29829899999999998</v>
      </c>
      <c r="C11" s="14"/>
      <c r="D11" s="15">
        <f t="shared" si="6"/>
        <v>56.676809999999996</v>
      </c>
      <c r="E11" s="25">
        <f t="shared" si="7"/>
        <v>0.29829899999999998</v>
      </c>
      <c r="F11" s="22">
        <v>0.35000753971050003</v>
      </c>
      <c r="G11" s="25"/>
      <c r="H11" s="19">
        <f t="shared" si="2"/>
        <v>66.501432544994998</v>
      </c>
      <c r="I11" s="25">
        <f t="shared" si="3"/>
        <v>0.35000753971049997</v>
      </c>
      <c r="J11" s="95"/>
      <c r="K11" s="21">
        <v>1040</v>
      </c>
      <c r="L11" s="22">
        <v>9.6652000000000002E-2</v>
      </c>
      <c r="M11" s="42">
        <v>207.608</v>
      </c>
      <c r="N11" s="24">
        <f t="shared" si="0"/>
        <v>308.12608</v>
      </c>
      <c r="O11" s="25">
        <f t="shared" si="1"/>
        <v>0.29627507692307692</v>
      </c>
      <c r="P11" s="97">
        <v>0.11340551464199999</v>
      </c>
      <c r="Q11" s="104">
        <v>243.59564312685001</v>
      </c>
      <c r="R11" s="27">
        <f t="shared" ref="R11:R74" si="8">SUM(K11*P11+Q11)</f>
        <v>361.53737835453001</v>
      </c>
      <c r="S11" s="94">
        <f t="shared" ref="S11:S74" si="9">R11/K11</f>
        <v>0.34763209457166344</v>
      </c>
    </row>
    <row r="12" spans="1:26" x14ac:dyDescent="0.25">
      <c r="A12" s="29">
        <v>200</v>
      </c>
      <c r="B12" s="22">
        <v>0.29829899999999998</v>
      </c>
      <c r="C12" s="14"/>
      <c r="D12" s="15">
        <f t="shared" si="6"/>
        <v>59.659799999999997</v>
      </c>
      <c r="E12" s="25">
        <f t="shared" si="7"/>
        <v>0.29829899999999998</v>
      </c>
      <c r="F12" s="22">
        <v>0.35000753971050003</v>
      </c>
      <c r="G12" s="25"/>
      <c r="H12" s="19">
        <f t="shared" si="2"/>
        <v>70.001507942100005</v>
      </c>
      <c r="I12" s="25">
        <f t="shared" si="3"/>
        <v>0.35000753971050003</v>
      </c>
      <c r="J12" s="95"/>
      <c r="K12" s="21">
        <v>1050</v>
      </c>
      <c r="L12" s="22">
        <v>9.6652000000000002E-2</v>
      </c>
      <c r="M12" s="42">
        <v>207.608</v>
      </c>
      <c r="N12" s="24">
        <f t="shared" si="0"/>
        <v>309.0926</v>
      </c>
      <c r="O12" s="25">
        <f t="shared" si="1"/>
        <v>0.29437390476190478</v>
      </c>
      <c r="P12" s="97">
        <v>0.11340551464199999</v>
      </c>
      <c r="Q12" s="104">
        <v>243.59564312685001</v>
      </c>
      <c r="R12" s="27">
        <f t="shared" si="8"/>
        <v>362.67143350095</v>
      </c>
      <c r="S12" s="94">
        <f t="shared" si="9"/>
        <v>0.345401365239</v>
      </c>
    </row>
    <row r="13" spans="1:26" x14ac:dyDescent="0.25">
      <c r="A13" s="29">
        <v>210</v>
      </c>
      <c r="B13" s="22">
        <v>0.29829899999999998</v>
      </c>
      <c r="C13" s="14"/>
      <c r="D13" s="15">
        <f t="shared" si="6"/>
        <v>62.642789999999998</v>
      </c>
      <c r="E13" s="25">
        <f t="shared" si="7"/>
        <v>0.29829899999999998</v>
      </c>
      <c r="F13" s="22">
        <v>0.35000753971050003</v>
      </c>
      <c r="G13" s="25"/>
      <c r="H13" s="19">
        <f t="shared" si="2"/>
        <v>73.501583339205013</v>
      </c>
      <c r="I13" s="25">
        <f t="shared" si="3"/>
        <v>0.35000753971050008</v>
      </c>
      <c r="J13" s="95"/>
      <c r="K13" s="21">
        <v>1060</v>
      </c>
      <c r="L13" s="22">
        <v>9.6652000000000002E-2</v>
      </c>
      <c r="M13" s="42">
        <v>207.608</v>
      </c>
      <c r="N13" s="24">
        <f t="shared" si="0"/>
        <v>310.05912000000001</v>
      </c>
      <c r="O13" s="25">
        <f t="shared" si="1"/>
        <v>0.2925086037735849</v>
      </c>
      <c r="P13" s="97">
        <v>0.11340551464199999</v>
      </c>
      <c r="Q13" s="104">
        <v>243.59564312685001</v>
      </c>
      <c r="R13" s="27">
        <f t="shared" si="8"/>
        <v>363.80548864737</v>
      </c>
      <c r="S13" s="94">
        <f t="shared" si="9"/>
        <v>0.34321272513902829</v>
      </c>
    </row>
    <row r="14" spans="1:26" x14ac:dyDescent="0.25">
      <c r="A14" s="29">
        <v>220</v>
      </c>
      <c r="B14" s="22">
        <v>0.29829899999999998</v>
      </c>
      <c r="C14" s="14"/>
      <c r="D14" s="15">
        <f t="shared" si="6"/>
        <v>65.625779999999992</v>
      </c>
      <c r="E14" s="25">
        <f t="shared" si="7"/>
        <v>0.29829899999999998</v>
      </c>
      <c r="F14" s="22">
        <v>0.35000753971050003</v>
      </c>
      <c r="G14" s="25"/>
      <c r="H14" s="19">
        <f t="shared" si="2"/>
        <v>77.001658736310006</v>
      </c>
      <c r="I14" s="25">
        <f t="shared" si="3"/>
        <v>0.35000753971050003</v>
      </c>
      <c r="J14" s="95"/>
      <c r="K14" s="21">
        <v>1070</v>
      </c>
      <c r="L14" s="22">
        <v>9.6652000000000002E-2</v>
      </c>
      <c r="M14" s="42">
        <v>207.608</v>
      </c>
      <c r="N14" s="24">
        <f t="shared" si="0"/>
        <v>311.02564000000001</v>
      </c>
      <c r="O14" s="25">
        <f t="shared" si="1"/>
        <v>0.29067816822429909</v>
      </c>
      <c r="P14" s="97">
        <v>0.11340551464199999</v>
      </c>
      <c r="Q14" s="104">
        <v>243.59564312685001</v>
      </c>
      <c r="R14" s="27">
        <f t="shared" si="8"/>
        <v>364.93954379378999</v>
      </c>
      <c r="S14" s="94">
        <f t="shared" si="9"/>
        <v>0.34106499419980374</v>
      </c>
    </row>
    <row r="15" spans="1:26" x14ac:dyDescent="0.25">
      <c r="A15" s="29">
        <v>230</v>
      </c>
      <c r="B15" s="22">
        <v>0.29829899999999998</v>
      </c>
      <c r="C15" s="14"/>
      <c r="D15" s="15">
        <f t="shared" si="6"/>
        <v>68.608769999999993</v>
      </c>
      <c r="E15" s="25">
        <f t="shared" si="7"/>
        <v>0.29829899999999998</v>
      </c>
      <c r="F15" s="22">
        <v>0.35000753971050003</v>
      </c>
      <c r="G15" s="25"/>
      <c r="H15" s="19">
        <f t="shared" si="2"/>
        <v>80.501734133414999</v>
      </c>
      <c r="I15" s="25">
        <f t="shared" si="3"/>
        <v>0.35000753971049997</v>
      </c>
      <c r="J15" s="95"/>
      <c r="K15" s="21">
        <v>1080</v>
      </c>
      <c r="L15" s="22">
        <v>9.6652000000000002E-2</v>
      </c>
      <c r="M15" s="42">
        <v>207.608</v>
      </c>
      <c r="N15" s="24">
        <f t="shared" si="0"/>
        <v>311.99216000000001</v>
      </c>
      <c r="O15" s="25">
        <f t="shared" si="1"/>
        <v>0.28888162962962965</v>
      </c>
      <c r="P15" s="97">
        <v>0.11340551464199999</v>
      </c>
      <c r="Q15" s="104">
        <v>243.59564312685001</v>
      </c>
      <c r="R15" s="27">
        <f t="shared" si="8"/>
        <v>366.07359894020999</v>
      </c>
      <c r="S15" s="94">
        <f t="shared" si="9"/>
        <v>0.33895703605575001</v>
      </c>
    </row>
    <row r="16" spans="1:26" x14ac:dyDescent="0.25">
      <c r="A16" s="29">
        <v>240</v>
      </c>
      <c r="B16" s="22">
        <v>0.29829899999999998</v>
      </c>
      <c r="C16" s="14"/>
      <c r="D16" s="15">
        <f t="shared" si="6"/>
        <v>71.591759999999994</v>
      </c>
      <c r="E16" s="25">
        <f t="shared" si="7"/>
        <v>0.29829899999999998</v>
      </c>
      <c r="F16" s="22">
        <v>0.35000753971050003</v>
      </c>
      <c r="G16" s="25"/>
      <c r="H16" s="19">
        <f t="shared" si="2"/>
        <v>84.001809530520006</v>
      </c>
      <c r="I16" s="25">
        <f t="shared" si="3"/>
        <v>0.35000753971050003</v>
      </c>
      <c r="J16" s="95"/>
      <c r="K16" s="21">
        <v>1090</v>
      </c>
      <c r="L16" s="22">
        <v>9.6652000000000002E-2</v>
      </c>
      <c r="M16" s="42">
        <v>207.608</v>
      </c>
      <c r="N16" s="24">
        <f t="shared" si="0"/>
        <v>312.95868000000002</v>
      </c>
      <c r="O16" s="25">
        <f t="shared" si="1"/>
        <v>0.28711805504587157</v>
      </c>
      <c r="P16" s="97">
        <v>0.11340551464199999</v>
      </c>
      <c r="Q16" s="104">
        <v>243.59564312685001</v>
      </c>
      <c r="R16" s="27">
        <f t="shared" si="8"/>
        <v>367.20765408662999</v>
      </c>
      <c r="S16" s="94">
        <f t="shared" si="9"/>
        <v>0.33688775604277982</v>
      </c>
    </row>
    <row r="17" spans="1:19" x14ac:dyDescent="0.25">
      <c r="A17" s="29">
        <v>250</v>
      </c>
      <c r="B17" s="22">
        <v>0.29829899999999998</v>
      </c>
      <c r="C17" s="14"/>
      <c r="D17" s="15">
        <f t="shared" si="6"/>
        <v>74.574749999999995</v>
      </c>
      <c r="E17" s="25">
        <f t="shared" si="7"/>
        <v>0.29829899999999998</v>
      </c>
      <c r="F17" s="22">
        <v>0.35000753971050003</v>
      </c>
      <c r="G17" s="25"/>
      <c r="H17" s="19">
        <f t="shared" si="2"/>
        <v>87.501884927625014</v>
      </c>
      <c r="I17" s="25">
        <f t="shared" si="3"/>
        <v>0.35000753971050008</v>
      </c>
      <c r="J17" s="95"/>
      <c r="K17" s="21">
        <v>1100</v>
      </c>
      <c r="L17" s="22">
        <v>9.6652000000000002E-2</v>
      </c>
      <c r="M17" s="42">
        <v>207.608</v>
      </c>
      <c r="N17" s="24">
        <f t="shared" si="0"/>
        <v>313.92520000000002</v>
      </c>
      <c r="O17" s="25">
        <f t="shared" si="1"/>
        <v>0.28538654545454545</v>
      </c>
      <c r="P17" s="97">
        <v>0.11340551464199999</v>
      </c>
      <c r="Q17" s="104">
        <v>243.59564312685001</v>
      </c>
      <c r="R17" s="27">
        <f t="shared" si="8"/>
        <v>368.34170923304998</v>
      </c>
      <c r="S17" s="94">
        <f t="shared" si="9"/>
        <v>0.33485609930277271</v>
      </c>
    </row>
    <row r="18" spans="1:19" x14ac:dyDescent="0.25">
      <c r="A18" s="29">
        <v>260</v>
      </c>
      <c r="B18" s="22">
        <v>0.29829899999999998</v>
      </c>
      <c r="C18" s="14"/>
      <c r="D18" s="15">
        <f t="shared" si="6"/>
        <v>77.557739999999995</v>
      </c>
      <c r="E18" s="25">
        <f t="shared" si="7"/>
        <v>0.29829899999999998</v>
      </c>
      <c r="F18" s="22">
        <v>0.35000753971050003</v>
      </c>
      <c r="G18" s="25"/>
      <c r="H18" s="19">
        <f t="shared" si="2"/>
        <v>91.001960324730007</v>
      </c>
      <c r="I18" s="25">
        <f t="shared" si="3"/>
        <v>0.35000753971050003</v>
      </c>
      <c r="J18" s="95"/>
      <c r="K18" s="21">
        <v>1110</v>
      </c>
      <c r="L18" s="22">
        <v>9.6652000000000002E-2</v>
      </c>
      <c r="M18" s="42">
        <v>207.608</v>
      </c>
      <c r="N18" s="24">
        <f t="shared" si="0"/>
        <v>314.89172000000002</v>
      </c>
      <c r="O18" s="25">
        <f t="shared" si="1"/>
        <v>0.28368623423423428</v>
      </c>
      <c r="P18" s="97">
        <v>0.11340551464199999</v>
      </c>
      <c r="Q18" s="104">
        <v>243.59564312685001</v>
      </c>
      <c r="R18" s="27">
        <f t="shared" si="8"/>
        <v>369.47576437946998</v>
      </c>
      <c r="S18" s="94">
        <f t="shared" si="9"/>
        <v>0.3328610489905135</v>
      </c>
    </row>
    <row r="19" spans="1:19" x14ac:dyDescent="0.25">
      <c r="A19" s="29">
        <v>270</v>
      </c>
      <c r="B19" s="22">
        <v>0.29829899999999998</v>
      </c>
      <c r="C19" s="14"/>
      <c r="D19" s="15">
        <f t="shared" si="6"/>
        <v>80.540729999999996</v>
      </c>
      <c r="E19" s="25">
        <f t="shared" si="7"/>
        <v>0.29829899999999998</v>
      </c>
      <c r="F19" s="22">
        <v>0.35000753971050003</v>
      </c>
      <c r="G19" s="25"/>
      <c r="H19" s="19">
        <f t="shared" si="2"/>
        <v>94.502035721835</v>
      </c>
      <c r="I19" s="25">
        <f t="shared" si="3"/>
        <v>0.35000753971050003</v>
      </c>
      <c r="J19" s="95"/>
      <c r="K19" s="21">
        <v>1120</v>
      </c>
      <c r="L19" s="22">
        <v>9.6652000000000002E-2</v>
      </c>
      <c r="M19" s="42">
        <v>207.608</v>
      </c>
      <c r="N19" s="24">
        <f t="shared" si="0"/>
        <v>315.85824000000002</v>
      </c>
      <c r="O19" s="25">
        <f t="shared" si="1"/>
        <v>0.28201628571428572</v>
      </c>
      <c r="P19" s="97">
        <v>0.11340551464199999</v>
      </c>
      <c r="Q19" s="104">
        <v>243.59564312685001</v>
      </c>
      <c r="R19" s="27">
        <f t="shared" si="8"/>
        <v>370.60981952588998</v>
      </c>
      <c r="S19" s="94">
        <f t="shared" si="9"/>
        <v>0.33090162457668748</v>
      </c>
    </row>
    <row r="20" spans="1:19" x14ac:dyDescent="0.25">
      <c r="A20" s="29">
        <v>280</v>
      </c>
      <c r="B20" s="22">
        <v>0.29829899999999998</v>
      </c>
      <c r="C20" s="14"/>
      <c r="D20" s="15">
        <f t="shared" si="6"/>
        <v>83.523719999999997</v>
      </c>
      <c r="E20" s="25">
        <f t="shared" si="7"/>
        <v>0.29829899999999998</v>
      </c>
      <c r="F20" s="22">
        <v>0.35000753971050003</v>
      </c>
      <c r="G20" s="25"/>
      <c r="H20" s="19">
        <f t="shared" si="2"/>
        <v>98.002111118940007</v>
      </c>
      <c r="I20" s="25">
        <f t="shared" si="3"/>
        <v>0.35000753971050003</v>
      </c>
      <c r="J20" s="95"/>
      <c r="K20" s="21">
        <v>1130</v>
      </c>
      <c r="L20" s="22">
        <v>9.6652000000000002E-2</v>
      </c>
      <c r="M20" s="42">
        <v>207.608</v>
      </c>
      <c r="N20" s="24">
        <f t="shared" si="0"/>
        <v>316.82476000000003</v>
      </c>
      <c r="O20" s="25">
        <f t="shared" si="1"/>
        <v>0.28037589380530975</v>
      </c>
      <c r="P20" s="97">
        <v>0.11340551464199999</v>
      </c>
      <c r="Q20" s="104">
        <v>243.59564312685001</v>
      </c>
      <c r="R20" s="27">
        <f t="shared" si="8"/>
        <v>371.74387467230997</v>
      </c>
      <c r="S20" s="94">
        <f t="shared" si="9"/>
        <v>0.32897688024098226</v>
      </c>
    </row>
    <row r="21" spans="1:19" x14ac:dyDescent="0.25">
      <c r="A21" s="29">
        <v>290</v>
      </c>
      <c r="B21" s="22">
        <v>0.29829899999999998</v>
      </c>
      <c r="C21" s="14"/>
      <c r="D21" s="15">
        <f t="shared" si="6"/>
        <v>86.506709999999998</v>
      </c>
      <c r="E21" s="25">
        <f t="shared" si="7"/>
        <v>0.29829899999999998</v>
      </c>
      <c r="F21" s="22">
        <v>0.35000753971050003</v>
      </c>
      <c r="G21" s="25"/>
      <c r="H21" s="19">
        <f t="shared" si="2"/>
        <v>101.50218651604501</v>
      </c>
      <c r="I21" s="25">
        <f t="shared" si="3"/>
        <v>0.35000753971050003</v>
      </c>
      <c r="J21" s="95"/>
      <c r="K21" s="21">
        <v>1140</v>
      </c>
      <c r="L21" s="22">
        <v>9.6652000000000002E-2</v>
      </c>
      <c r="M21" s="42">
        <v>207.608</v>
      </c>
      <c r="N21" s="24">
        <f t="shared" si="0"/>
        <v>317.79128000000003</v>
      </c>
      <c r="O21" s="25">
        <f t="shared" si="1"/>
        <v>0.27876428070175441</v>
      </c>
      <c r="P21" s="97">
        <v>0.11340551464199999</v>
      </c>
      <c r="Q21" s="104">
        <v>243.59564312685001</v>
      </c>
      <c r="R21" s="27">
        <f t="shared" si="8"/>
        <v>372.87792981872997</v>
      </c>
      <c r="S21" s="94">
        <f t="shared" si="9"/>
        <v>0.32708590334976312</v>
      </c>
    </row>
    <row r="22" spans="1:19" x14ac:dyDescent="0.25">
      <c r="A22" s="29">
        <v>300</v>
      </c>
      <c r="B22" s="22">
        <v>0.29829899999999998</v>
      </c>
      <c r="C22" s="14"/>
      <c r="D22" s="15">
        <f t="shared" si="6"/>
        <v>89.489699999999999</v>
      </c>
      <c r="E22" s="25">
        <f t="shared" si="7"/>
        <v>0.29829899999999998</v>
      </c>
      <c r="F22" s="22">
        <v>0.35000753971050003</v>
      </c>
      <c r="G22" s="25"/>
      <c r="H22" s="19">
        <f t="shared" si="2"/>
        <v>105.00226191315001</v>
      </c>
      <c r="I22" s="25">
        <f t="shared" si="3"/>
        <v>0.35000753971050003</v>
      </c>
      <c r="J22" s="95"/>
      <c r="K22" s="21">
        <v>1150</v>
      </c>
      <c r="L22" s="22">
        <v>9.6652000000000002E-2</v>
      </c>
      <c r="M22" s="42">
        <v>207.608</v>
      </c>
      <c r="N22" s="24">
        <f t="shared" si="0"/>
        <v>318.75779999999997</v>
      </c>
      <c r="O22" s="25">
        <f t="shared" si="1"/>
        <v>0.2771806956521739</v>
      </c>
      <c r="P22" s="97">
        <v>0.11340551464199999</v>
      </c>
      <c r="Q22" s="104">
        <v>243.59564312685001</v>
      </c>
      <c r="R22" s="27">
        <f t="shared" si="8"/>
        <v>374.01198496514996</v>
      </c>
      <c r="S22" s="94">
        <f t="shared" si="9"/>
        <v>0.32522781301317388</v>
      </c>
    </row>
    <row r="23" spans="1:19" x14ac:dyDescent="0.25">
      <c r="A23" s="29">
        <v>310</v>
      </c>
      <c r="B23" s="22">
        <v>0.29829899999999998</v>
      </c>
      <c r="C23" s="14"/>
      <c r="D23" s="15">
        <f t="shared" si="6"/>
        <v>92.47269</v>
      </c>
      <c r="E23" s="25">
        <f t="shared" si="7"/>
        <v>0.29829899999999998</v>
      </c>
      <c r="F23" s="22">
        <v>0.35000753971050003</v>
      </c>
      <c r="G23" s="25"/>
      <c r="H23" s="19">
        <f t="shared" si="2"/>
        <v>108.502337310255</v>
      </c>
      <c r="I23" s="25">
        <f t="shared" si="3"/>
        <v>0.35000753971050003</v>
      </c>
      <c r="J23" s="95"/>
      <c r="K23" s="21">
        <v>1160</v>
      </c>
      <c r="L23" s="22">
        <v>9.6652000000000002E-2</v>
      </c>
      <c r="M23" s="42">
        <v>207.608</v>
      </c>
      <c r="N23" s="24">
        <f t="shared" si="0"/>
        <v>319.72432000000003</v>
      </c>
      <c r="O23" s="25">
        <f t="shared" si="1"/>
        <v>0.27562441379310348</v>
      </c>
      <c r="P23" s="97">
        <v>0.11340551464199999</v>
      </c>
      <c r="Q23" s="104">
        <v>243.59564312685001</v>
      </c>
      <c r="R23" s="27">
        <f t="shared" si="8"/>
        <v>375.14604011156996</v>
      </c>
      <c r="S23" s="94">
        <f t="shared" si="9"/>
        <v>0.32340175871687066</v>
      </c>
    </row>
    <row r="24" spans="1:19" x14ac:dyDescent="0.25">
      <c r="A24" s="29">
        <v>320</v>
      </c>
      <c r="B24" s="22">
        <v>0.29829899999999998</v>
      </c>
      <c r="C24" s="14"/>
      <c r="D24" s="15">
        <f t="shared" si="6"/>
        <v>95.455680000000001</v>
      </c>
      <c r="E24" s="25">
        <f t="shared" si="7"/>
        <v>0.29829899999999998</v>
      </c>
      <c r="F24" s="22">
        <v>0.35000753971050003</v>
      </c>
      <c r="G24" s="25"/>
      <c r="H24" s="19">
        <f t="shared" si="2"/>
        <v>112.00241270736001</v>
      </c>
      <c r="I24" s="25">
        <f t="shared" si="3"/>
        <v>0.35000753971050003</v>
      </c>
      <c r="J24" s="95"/>
      <c r="K24" s="21">
        <v>1170</v>
      </c>
      <c r="L24" s="22">
        <v>9.6652000000000002E-2</v>
      </c>
      <c r="M24" s="42">
        <v>207.608</v>
      </c>
      <c r="N24" s="24">
        <f t="shared" si="0"/>
        <v>320.69083999999998</v>
      </c>
      <c r="O24" s="25">
        <f t="shared" si="1"/>
        <v>0.27409473504273502</v>
      </c>
      <c r="P24" s="97">
        <v>0.11340551464199999</v>
      </c>
      <c r="Q24" s="104">
        <v>243.59564312685001</v>
      </c>
      <c r="R24" s="27">
        <f t="shared" si="8"/>
        <v>376.28009525799001</v>
      </c>
      <c r="S24" s="94">
        <f t="shared" si="9"/>
        <v>0.32160691902392308</v>
      </c>
    </row>
    <row r="25" spans="1:19" x14ac:dyDescent="0.25">
      <c r="A25" s="29">
        <v>330</v>
      </c>
      <c r="B25" s="22">
        <v>0.29829899999999998</v>
      </c>
      <c r="C25" s="14"/>
      <c r="D25" s="15">
        <f t="shared" si="6"/>
        <v>98.438669999999988</v>
      </c>
      <c r="E25" s="25">
        <f t="shared" si="7"/>
        <v>0.29829899999999998</v>
      </c>
      <c r="F25" s="22">
        <v>0.35000753971050003</v>
      </c>
      <c r="G25" s="25"/>
      <c r="H25" s="19">
        <f t="shared" si="2"/>
        <v>115.50248810446502</v>
      </c>
      <c r="I25" s="25">
        <f t="shared" si="3"/>
        <v>0.35000753971050003</v>
      </c>
      <c r="J25" s="95"/>
      <c r="K25" s="21">
        <v>1180</v>
      </c>
      <c r="L25" s="22">
        <v>9.6652000000000002E-2</v>
      </c>
      <c r="M25" s="42">
        <v>207.608</v>
      </c>
      <c r="N25" s="24">
        <f t="shared" si="0"/>
        <v>321.65736000000004</v>
      </c>
      <c r="O25" s="25">
        <f t="shared" si="1"/>
        <v>0.2725909830508475</v>
      </c>
      <c r="P25" s="97">
        <v>0.11340551464199999</v>
      </c>
      <c r="Q25" s="104">
        <v>243.59564312685001</v>
      </c>
      <c r="R25" s="27">
        <f t="shared" si="8"/>
        <v>377.41415040441001</v>
      </c>
      <c r="S25" s="94">
        <f t="shared" si="9"/>
        <v>0.31984250034272033</v>
      </c>
    </row>
    <row r="26" spans="1:19" x14ac:dyDescent="0.25">
      <c r="A26" s="29">
        <v>340</v>
      </c>
      <c r="B26" s="22">
        <v>0.29829899999999998</v>
      </c>
      <c r="C26" s="14"/>
      <c r="D26" s="15">
        <f t="shared" si="6"/>
        <v>101.42165999999999</v>
      </c>
      <c r="E26" s="25">
        <f t="shared" si="7"/>
        <v>0.29829899999999998</v>
      </c>
      <c r="F26" s="22">
        <v>0.35000753971050003</v>
      </c>
      <c r="G26" s="25"/>
      <c r="H26" s="19">
        <f t="shared" si="2"/>
        <v>119.00256350157001</v>
      </c>
      <c r="I26" s="25">
        <f t="shared" si="3"/>
        <v>0.35000753971050003</v>
      </c>
      <c r="J26" s="95"/>
      <c r="K26" s="21">
        <v>1190</v>
      </c>
      <c r="L26" s="22">
        <v>9.6652000000000002E-2</v>
      </c>
      <c r="M26" s="42">
        <v>207.608</v>
      </c>
      <c r="N26" s="24">
        <f t="shared" si="0"/>
        <v>322.62387999999999</v>
      </c>
      <c r="O26" s="25">
        <f t="shared" si="1"/>
        <v>0.27111250420168065</v>
      </c>
      <c r="P26" s="97">
        <v>0.11340551464199999</v>
      </c>
      <c r="Q26" s="104">
        <v>243.59564312685001</v>
      </c>
      <c r="R26" s="27">
        <f t="shared" si="8"/>
        <v>378.54820555083</v>
      </c>
      <c r="S26" s="94">
        <f t="shared" si="9"/>
        <v>0.31810773575700002</v>
      </c>
    </row>
    <row r="27" spans="1:19" x14ac:dyDescent="0.25">
      <c r="A27" s="29">
        <v>350</v>
      </c>
      <c r="B27" s="22">
        <v>0.29829899999999998</v>
      </c>
      <c r="C27" s="14"/>
      <c r="D27" s="15">
        <f t="shared" si="6"/>
        <v>104.40464999999999</v>
      </c>
      <c r="E27" s="25">
        <f t="shared" si="7"/>
        <v>0.29829899999999998</v>
      </c>
      <c r="F27" s="22">
        <v>0.35000753971050003</v>
      </c>
      <c r="G27" s="25"/>
      <c r="H27" s="19">
        <f t="shared" si="2"/>
        <v>122.502638898675</v>
      </c>
      <c r="I27" s="25">
        <f t="shared" si="3"/>
        <v>0.35000753971050003</v>
      </c>
      <c r="J27" s="95"/>
      <c r="K27" s="21">
        <v>1200</v>
      </c>
      <c r="L27" s="22">
        <v>9.6652000000000002E-2</v>
      </c>
      <c r="M27" s="42">
        <v>207.608</v>
      </c>
      <c r="N27" s="24">
        <f t="shared" si="0"/>
        <v>323.59039999999999</v>
      </c>
      <c r="O27" s="25">
        <f t="shared" si="1"/>
        <v>0.26965866666666666</v>
      </c>
      <c r="P27" s="97">
        <v>0.11340551464199999</v>
      </c>
      <c r="Q27" s="104">
        <v>243.59564312685001</v>
      </c>
      <c r="R27" s="27">
        <f t="shared" si="8"/>
        <v>379.68226069725</v>
      </c>
      <c r="S27" s="94">
        <f t="shared" si="9"/>
        <v>0.31640188391437502</v>
      </c>
    </row>
    <row r="28" spans="1:19" x14ac:dyDescent="0.25">
      <c r="A28" s="29">
        <v>360</v>
      </c>
      <c r="B28" s="22">
        <v>0.29829899999999998</v>
      </c>
      <c r="C28" s="14"/>
      <c r="D28" s="15">
        <f t="shared" si="6"/>
        <v>107.38763999999999</v>
      </c>
      <c r="E28" s="25">
        <f t="shared" si="7"/>
        <v>0.29829899999999998</v>
      </c>
      <c r="F28" s="22">
        <v>0.35000753971050003</v>
      </c>
      <c r="G28" s="25"/>
      <c r="H28" s="19">
        <f t="shared" si="2"/>
        <v>126.00271429578001</v>
      </c>
      <c r="I28" s="25">
        <f t="shared" si="3"/>
        <v>0.35000753971050003</v>
      </c>
      <c r="J28" s="95"/>
      <c r="K28" s="21">
        <v>1210</v>
      </c>
      <c r="L28" s="22">
        <v>9.6652000000000002E-2</v>
      </c>
      <c r="M28" s="42">
        <v>207.608</v>
      </c>
      <c r="N28" s="24">
        <f t="shared" si="0"/>
        <v>324.55691999999999</v>
      </c>
      <c r="O28" s="25">
        <f t="shared" si="1"/>
        <v>0.26822885950413222</v>
      </c>
      <c r="P28" s="97">
        <v>0.11340551464199999</v>
      </c>
      <c r="Q28" s="104">
        <v>243.59564312685001</v>
      </c>
      <c r="R28" s="27">
        <f t="shared" si="8"/>
        <v>380.81631584367</v>
      </c>
      <c r="S28" s="94">
        <f t="shared" si="9"/>
        <v>0.31472422796997518</v>
      </c>
    </row>
    <row r="29" spans="1:19" x14ac:dyDescent="0.25">
      <c r="A29" s="29">
        <v>370</v>
      </c>
      <c r="B29" s="22">
        <v>0.29829899999999998</v>
      </c>
      <c r="C29" s="14"/>
      <c r="D29" s="15">
        <f t="shared" si="6"/>
        <v>110.37062999999999</v>
      </c>
      <c r="E29" s="25">
        <f t="shared" si="7"/>
        <v>0.29829899999999998</v>
      </c>
      <c r="F29" s="22">
        <v>0.35000753971050003</v>
      </c>
      <c r="G29" s="25"/>
      <c r="H29" s="19">
        <f t="shared" si="2"/>
        <v>129.50278969288502</v>
      </c>
      <c r="I29" s="25">
        <f t="shared" si="3"/>
        <v>0.35000753971050003</v>
      </c>
      <c r="J29" s="95"/>
      <c r="K29" s="21">
        <v>1220</v>
      </c>
      <c r="L29" s="22">
        <v>9.6652000000000002E-2</v>
      </c>
      <c r="M29" s="42">
        <v>207.608</v>
      </c>
      <c r="N29" s="24">
        <f t="shared" si="0"/>
        <v>325.52343999999999</v>
      </c>
      <c r="O29" s="25">
        <f t="shared" si="1"/>
        <v>0.26682249180327866</v>
      </c>
      <c r="P29" s="97">
        <v>0.11340551464199999</v>
      </c>
      <c r="Q29" s="104">
        <v>243.59564312685001</v>
      </c>
      <c r="R29" s="27">
        <f t="shared" si="8"/>
        <v>381.95037099008999</v>
      </c>
      <c r="S29" s="94">
        <f t="shared" si="9"/>
        <v>0.31307407458204095</v>
      </c>
    </row>
    <row r="30" spans="1:19" x14ac:dyDescent="0.25">
      <c r="A30" s="29">
        <v>380</v>
      </c>
      <c r="B30" s="22">
        <v>0.29829899999999998</v>
      </c>
      <c r="C30" s="14"/>
      <c r="D30" s="15">
        <f t="shared" si="6"/>
        <v>113.35361999999999</v>
      </c>
      <c r="E30" s="25">
        <f t="shared" si="7"/>
        <v>0.29829899999999998</v>
      </c>
      <c r="F30" s="22">
        <v>0.35000753971050003</v>
      </c>
      <c r="G30" s="25"/>
      <c r="H30" s="19">
        <f t="shared" si="2"/>
        <v>133.00286508999</v>
      </c>
      <c r="I30" s="25">
        <f t="shared" si="3"/>
        <v>0.35000753971049997</v>
      </c>
      <c r="J30" s="95"/>
      <c r="K30" s="21">
        <v>1230</v>
      </c>
      <c r="L30" s="22">
        <v>9.6652000000000002E-2</v>
      </c>
      <c r="M30" s="42">
        <v>207.608</v>
      </c>
      <c r="N30" s="24">
        <f t="shared" si="0"/>
        <v>326.48996</v>
      </c>
      <c r="O30" s="25">
        <f t="shared" si="1"/>
        <v>0.26543899186991871</v>
      </c>
      <c r="P30" s="97">
        <v>0.11340551464199999</v>
      </c>
      <c r="Q30" s="104">
        <v>243.59564312685001</v>
      </c>
      <c r="R30" s="27">
        <f t="shared" si="8"/>
        <v>383.08442613650999</v>
      </c>
      <c r="S30" s="94">
        <f t="shared" si="9"/>
        <v>0.3114507529565122</v>
      </c>
    </row>
    <row r="31" spans="1:19" x14ac:dyDescent="0.25">
      <c r="A31" s="29">
        <v>390</v>
      </c>
      <c r="B31" s="22">
        <v>0.29829899999999998</v>
      </c>
      <c r="C31" s="14"/>
      <c r="D31" s="15">
        <f t="shared" si="6"/>
        <v>116.33660999999999</v>
      </c>
      <c r="E31" s="25">
        <f t="shared" si="7"/>
        <v>0.29829899999999998</v>
      </c>
      <c r="F31" s="22">
        <v>0.35000753971050003</v>
      </c>
      <c r="G31" s="25"/>
      <c r="H31" s="19">
        <f t="shared" si="2"/>
        <v>136.502940487095</v>
      </c>
      <c r="I31" s="25">
        <f t="shared" si="3"/>
        <v>0.35000753971050003</v>
      </c>
      <c r="J31" s="95"/>
      <c r="K31" s="21">
        <v>1240</v>
      </c>
      <c r="L31" s="22">
        <v>9.6652000000000002E-2</v>
      </c>
      <c r="M31" s="42">
        <v>207.608</v>
      </c>
      <c r="N31" s="24">
        <f t="shared" si="0"/>
        <v>327.45648</v>
      </c>
      <c r="O31" s="25">
        <f t="shared" si="1"/>
        <v>0.26407780645161288</v>
      </c>
      <c r="P31" s="97">
        <v>0.11340551464199999</v>
      </c>
      <c r="Q31" s="104">
        <v>243.59564312685001</v>
      </c>
      <c r="R31" s="27">
        <f t="shared" si="8"/>
        <v>384.21848128292999</v>
      </c>
      <c r="S31" s="94">
        <f t="shared" si="9"/>
        <v>0.30985361393784677</v>
      </c>
    </row>
    <row r="32" spans="1:19" x14ac:dyDescent="0.25">
      <c r="A32" s="29">
        <v>400</v>
      </c>
      <c r="B32" s="22">
        <v>0.29829899999999998</v>
      </c>
      <c r="C32" s="14"/>
      <c r="D32" s="15">
        <f t="shared" si="6"/>
        <v>119.31959999999999</v>
      </c>
      <c r="E32" s="25">
        <f t="shared" si="7"/>
        <v>0.29829899999999998</v>
      </c>
      <c r="F32" s="22">
        <v>0.35000753971050003</v>
      </c>
      <c r="G32" s="25"/>
      <c r="H32" s="19">
        <f t="shared" si="2"/>
        <v>140.00301588420001</v>
      </c>
      <c r="I32" s="25">
        <f t="shared" si="3"/>
        <v>0.35000753971050003</v>
      </c>
      <c r="J32" s="95"/>
      <c r="K32" s="21">
        <v>1250</v>
      </c>
      <c r="L32" s="22">
        <v>9.6652000000000002E-2</v>
      </c>
      <c r="M32" s="42">
        <v>207.608</v>
      </c>
      <c r="N32" s="24">
        <f t="shared" si="0"/>
        <v>328.423</v>
      </c>
      <c r="O32" s="25">
        <f t="shared" si="1"/>
        <v>0.26273839999999998</v>
      </c>
      <c r="P32" s="97">
        <v>0.11340551464199999</v>
      </c>
      <c r="Q32" s="104">
        <v>243.59564312685001</v>
      </c>
      <c r="R32" s="27">
        <f t="shared" si="8"/>
        <v>385.35253642935004</v>
      </c>
      <c r="S32" s="94">
        <f t="shared" si="9"/>
        <v>0.30828202914348002</v>
      </c>
    </row>
    <row r="33" spans="1:19" x14ac:dyDescent="0.25">
      <c r="A33" s="29">
        <v>410</v>
      </c>
      <c r="B33" s="22">
        <v>0.29829899999999998</v>
      </c>
      <c r="C33" s="14"/>
      <c r="D33" s="15">
        <f t="shared" si="6"/>
        <v>122.30259</v>
      </c>
      <c r="E33" s="25">
        <f t="shared" si="7"/>
        <v>0.29829899999999998</v>
      </c>
      <c r="F33" s="22">
        <v>0.35000753971050003</v>
      </c>
      <c r="G33" s="25"/>
      <c r="H33" s="19">
        <f t="shared" si="2"/>
        <v>143.50309128130502</v>
      </c>
      <c r="I33" s="25">
        <f t="shared" si="3"/>
        <v>0.35000753971050003</v>
      </c>
      <c r="J33" s="95"/>
      <c r="K33" s="21">
        <v>1260</v>
      </c>
      <c r="L33" s="22">
        <v>9.6652000000000002E-2</v>
      </c>
      <c r="M33" s="42">
        <v>207.608</v>
      </c>
      <c r="N33" s="24">
        <f t="shared" si="0"/>
        <v>329.38952</v>
      </c>
      <c r="O33" s="25">
        <f t="shared" si="1"/>
        <v>0.26142025396825397</v>
      </c>
      <c r="P33" s="97">
        <v>0.11340551464199999</v>
      </c>
      <c r="Q33" s="104">
        <v>243.59564312685001</v>
      </c>
      <c r="R33" s="27">
        <f t="shared" si="8"/>
        <v>386.48659157577003</v>
      </c>
      <c r="S33" s="94">
        <f t="shared" si="9"/>
        <v>0.30673539013950002</v>
      </c>
    </row>
    <row r="34" spans="1:19" x14ac:dyDescent="0.25">
      <c r="A34" s="29">
        <v>420</v>
      </c>
      <c r="B34" s="22">
        <v>0.29829899999999998</v>
      </c>
      <c r="C34" s="14"/>
      <c r="D34" s="15">
        <f t="shared" si="6"/>
        <v>125.28558</v>
      </c>
      <c r="E34" s="25">
        <f t="shared" si="7"/>
        <v>0.29829899999999998</v>
      </c>
      <c r="F34" s="22">
        <v>0.35000753971050003</v>
      </c>
      <c r="G34" s="25"/>
      <c r="H34" s="19">
        <f t="shared" si="2"/>
        <v>147.00316667841003</v>
      </c>
      <c r="I34" s="25">
        <f t="shared" si="3"/>
        <v>0.35000753971050008</v>
      </c>
      <c r="J34" s="95"/>
      <c r="K34" s="21">
        <v>1270</v>
      </c>
      <c r="L34" s="22">
        <v>9.6652000000000002E-2</v>
      </c>
      <c r="M34" s="42">
        <v>207.608</v>
      </c>
      <c r="N34" s="24">
        <f t="shared" si="0"/>
        <v>330.35604000000001</v>
      </c>
      <c r="O34" s="25">
        <f t="shared" si="1"/>
        <v>0.2601228661417323</v>
      </c>
      <c r="P34" s="97">
        <v>0.11340551464199999</v>
      </c>
      <c r="Q34" s="104">
        <v>243.59564312685001</v>
      </c>
      <c r="R34" s="27">
        <f t="shared" si="8"/>
        <v>387.62064672219003</v>
      </c>
      <c r="S34" s="94">
        <f t="shared" si="9"/>
        <v>0.30521310765526777</v>
      </c>
    </row>
    <row r="35" spans="1:19" x14ac:dyDescent="0.25">
      <c r="A35" s="29">
        <v>430</v>
      </c>
      <c r="B35" s="22">
        <v>0.29829899999999998</v>
      </c>
      <c r="C35" s="14"/>
      <c r="D35" s="15">
        <f t="shared" si="6"/>
        <v>128.26856999999998</v>
      </c>
      <c r="E35" s="25">
        <f t="shared" si="7"/>
        <v>0.29829899999999998</v>
      </c>
      <c r="F35" s="22">
        <v>0.35000753971050003</v>
      </c>
      <c r="G35" s="25"/>
      <c r="H35" s="19">
        <f t="shared" si="2"/>
        <v>150.503242075515</v>
      </c>
      <c r="I35" s="25">
        <f t="shared" si="3"/>
        <v>0.35000753971050003</v>
      </c>
      <c r="J35" s="95"/>
      <c r="K35" s="21">
        <v>1280</v>
      </c>
      <c r="L35" s="22">
        <v>9.6652000000000002E-2</v>
      </c>
      <c r="M35" s="42">
        <v>207.608</v>
      </c>
      <c r="N35" s="24">
        <f t="shared" si="0"/>
        <v>331.32256000000001</v>
      </c>
      <c r="O35" s="25">
        <f t="shared" si="1"/>
        <v>0.25884574999999999</v>
      </c>
      <c r="P35" s="97">
        <v>0.11340551464199999</v>
      </c>
      <c r="Q35" s="104">
        <v>243.59564312685001</v>
      </c>
      <c r="R35" s="27">
        <f t="shared" si="8"/>
        <v>388.75470186861003</v>
      </c>
      <c r="S35" s="94">
        <f t="shared" si="9"/>
        <v>0.30371461083485157</v>
      </c>
    </row>
    <row r="36" spans="1:19" x14ac:dyDescent="0.25">
      <c r="A36" s="29">
        <v>440</v>
      </c>
      <c r="B36" s="22">
        <v>0.29829899999999998</v>
      </c>
      <c r="C36" s="14"/>
      <c r="D36" s="15">
        <f t="shared" si="6"/>
        <v>131.25155999999998</v>
      </c>
      <c r="E36" s="25">
        <f t="shared" si="7"/>
        <v>0.29829899999999998</v>
      </c>
      <c r="F36" s="22">
        <v>0.35000753971050003</v>
      </c>
      <c r="G36" s="25"/>
      <c r="H36" s="19">
        <f t="shared" si="2"/>
        <v>154.00331747262001</v>
      </c>
      <c r="I36" s="25">
        <f t="shared" si="3"/>
        <v>0.35000753971050003</v>
      </c>
      <c r="J36" s="95"/>
      <c r="K36" s="21">
        <v>1290</v>
      </c>
      <c r="L36" s="22">
        <v>9.6652000000000002E-2</v>
      </c>
      <c r="M36" s="42">
        <v>207.608</v>
      </c>
      <c r="N36" s="24">
        <f t="shared" si="0"/>
        <v>332.28908000000001</v>
      </c>
      <c r="O36" s="25">
        <f t="shared" si="1"/>
        <v>0.25758843410852716</v>
      </c>
      <c r="P36" s="97">
        <v>0.11340551464199999</v>
      </c>
      <c r="Q36" s="104">
        <v>243.59564312685001</v>
      </c>
      <c r="R36" s="27">
        <f t="shared" si="8"/>
        <v>389.88875701503002</v>
      </c>
      <c r="S36" s="94">
        <f t="shared" si="9"/>
        <v>0.30223934652327911</v>
      </c>
    </row>
    <row r="37" spans="1:19" x14ac:dyDescent="0.25">
      <c r="A37" s="29">
        <v>450</v>
      </c>
      <c r="B37" s="22">
        <v>0.29829899999999998</v>
      </c>
      <c r="C37" s="14"/>
      <c r="D37" s="15">
        <f t="shared" si="6"/>
        <v>134.23454999999998</v>
      </c>
      <c r="E37" s="25">
        <f t="shared" si="7"/>
        <v>0.29829899999999998</v>
      </c>
      <c r="F37" s="22">
        <v>0.35000753971050003</v>
      </c>
      <c r="G37" s="25"/>
      <c r="H37" s="19">
        <f t="shared" si="2"/>
        <v>157.50339286972502</v>
      </c>
      <c r="I37" s="25">
        <f t="shared" si="3"/>
        <v>0.35000753971050003</v>
      </c>
      <c r="J37" s="95"/>
      <c r="K37" s="21">
        <v>1300</v>
      </c>
      <c r="L37" s="22">
        <v>9.6652000000000002E-2</v>
      </c>
      <c r="M37" s="42">
        <v>207.608</v>
      </c>
      <c r="N37" s="24">
        <f t="shared" si="0"/>
        <v>333.25560000000002</v>
      </c>
      <c r="O37" s="25">
        <f t="shared" si="1"/>
        <v>0.25635046153846153</v>
      </c>
      <c r="P37" s="97">
        <v>0.11340551464199999</v>
      </c>
      <c r="Q37" s="104">
        <v>243.59564312685001</v>
      </c>
      <c r="R37" s="27">
        <f t="shared" si="8"/>
        <v>391.02281216145002</v>
      </c>
      <c r="S37" s="94">
        <f t="shared" si="9"/>
        <v>0.30078677858573077</v>
      </c>
    </row>
    <row r="38" spans="1:19" x14ac:dyDescent="0.25">
      <c r="A38" s="29">
        <v>460</v>
      </c>
      <c r="B38" s="22">
        <v>0.29829899999999998</v>
      </c>
      <c r="C38" s="14"/>
      <c r="D38" s="15">
        <f t="shared" si="6"/>
        <v>137.21753999999999</v>
      </c>
      <c r="E38" s="25">
        <f t="shared" si="7"/>
        <v>0.29829899999999998</v>
      </c>
      <c r="F38" s="22">
        <v>0.35000753971050003</v>
      </c>
      <c r="G38" s="25"/>
      <c r="H38" s="19">
        <f t="shared" si="2"/>
        <v>161.00346826683</v>
      </c>
      <c r="I38" s="25">
        <f t="shared" si="3"/>
        <v>0.35000753971049997</v>
      </c>
      <c r="J38" s="95"/>
      <c r="K38" s="21">
        <v>1310</v>
      </c>
      <c r="L38" s="22">
        <v>9.6652000000000002E-2</v>
      </c>
      <c r="M38" s="42">
        <v>207.608</v>
      </c>
      <c r="N38" s="24">
        <f t="shared" si="0"/>
        <v>334.22212000000002</v>
      </c>
      <c r="O38" s="25">
        <f t="shared" si="1"/>
        <v>0.25513138931297713</v>
      </c>
      <c r="P38" s="97">
        <v>0.11340551464199999</v>
      </c>
      <c r="Q38" s="104">
        <v>243.59564312685001</v>
      </c>
      <c r="R38" s="27">
        <f t="shared" si="8"/>
        <v>392.15686730787002</v>
      </c>
      <c r="S38" s="94">
        <f t="shared" si="9"/>
        <v>0.29935638725791602</v>
      </c>
    </row>
    <row r="39" spans="1:19" x14ac:dyDescent="0.25">
      <c r="A39" s="29">
        <v>470</v>
      </c>
      <c r="B39" s="22">
        <v>0.29829899999999998</v>
      </c>
      <c r="C39" s="14"/>
      <c r="D39" s="15">
        <f t="shared" si="6"/>
        <v>140.20052999999999</v>
      </c>
      <c r="E39" s="25">
        <f t="shared" si="7"/>
        <v>0.29829899999999998</v>
      </c>
      <c r="F39" s="22">
        <v>0.35000753971050003</v>
      </c>
      <c r="G39" s="25"/>
      <c r="H39" s="19">
        <f t="shared" ref="H39:H70" si="10">SUM(A39*F39)</f>
        <v>164.50354366393501</v>
      </c>
      <c r="I39" s="25">
        <f t="shared" ref="I39:I70" si="11">H39/A39</f>
        <v>0.35000753971050003</v>
      </c>
      <c r="J39" s="95"/>
      <c r="K39" s="21">
        <v>1320</v>
      </c>
      <c r="L39" s="22">
        <v>9.6652000000000002E-2</v>
      </c>
      <c r="M39" s="42">
        <v>207.608</v>
      </c>
      <c r="N39" s="24">
        <f t="shared" si="0"/>
        <v>335.18864000000002</v>
      </c>
      <c r="O39" s="25">
        <f t="shared" si="1"/>
        <v>0.25393078787878787</v>
      </c>
      <c r="P39" s="97">
        <v>0.11340551464199999</v>
      </c>
      <c r="Q39" s="104">
        <v>243.59564312685001</v>
      </c>
      <c r="R39" s="27">
        <f t="shared" si="8"/>
        <v>393.29092245429001</v>
      </c>
      <c r="S39" s="94">
        <f t="shared" si="9"/>
        <v>0.29794766852597726</v>
      </c>
    </row>
    <row r="40" spans="1:19" x14ac:dyDescent="0.25">
      <c r="A40" s="29">
        <v>480</v>
      </c>
      <c r="B40" s="22">
        <v>0.29829899999999998</v>
      </c>
      <c r="C40" s="14"/>
      <c r="D40" s="15">
        <f t="shared" si="6"/>
        <v>143.18351999999999</v>
      </c>
      <c r="E40" s="25">
        <f t="shared" si="7"/>
        <v>0.29829899999999998</v>
      </c>
      <c r="F40" s="22">
        <v>0.35000753971050003</v>
      </c>
      <c r="G40" s="25"/>
      <c r="H40" s="19">
        <f t="shared" si="10"/>
        <v>168.00361906104001</v>
      </c>
      <c r="I40" s="25">
        <f t="shared" si="11"/>
        <v>0.35000753971050003</v>
      </c>
      <c r="J40" s="95"/>
      <c r="K40" s="21">
        <v>1330</v>
      </c>
      <c r="L40" s="22">
        <v>9.6652000000000002E-2</v>
      </c>
      <c r="M40" s="42">
        <v>207.608</v>
      </c>
      <c r="N40" s="24">
        <f t="shared" si="0"/>
        <v>336.15516000000002</v>
      </c>
      <c r="O40" s="25">
        <f t="shared" si="1"/>
        <v>0.2527482406015038</v>
      </c>
      <c r="P40" s="97">
        <v>0.11340551464199999</v>
      </c>
      <c r="Q40" s="104">
        <v>243.59564312685001</v>
      </c>
      <c r="R40" s="27">
        <f t="shared" si="8"/>
        <v>394.42497760071001</v>
      </c>
      <c r="S40" s="94">
        <f t="shared" si="9"/>
        <v>0.29656013353436844</v>
      </c>
    </row>
    <row r="41" spans="1:19" x14ac:dyDescent="0.25">
      <c r="A41" s="29">
        <v>490</v>
      </c>
      <c r="B41" s="22">
        <v>0.29829899999999998</v>
      </c>
      <c r="C41" s="14"/>
      <c r="D41" s="15">
        <f t="shared" si="6"/>
        <v>146.16650999999999</v>
      </c>
      <c r="E41" s="25">
        <f t="shared" si="7"/>
        <v>0.29829899999999998</v>
      </c>
      <c r="F41" s="22">
        <v>0.35000753971050003</v>
      </c>
      <c r="G41" s="25"/>
      <c r="H41" s="19">
        <f t="shared" si="10"/>
        <v>171.50369445814502</v>
      </c>
      <c r="I41" s="25">
        <f t="shared" si="11"/>
        <v>0.35000753971050003</v>
      </c>
      <c r="J41" s="95"/>
      <c r="K41" s="21">
        <v>1340</v>
      </c>
      <c r="L41" s="22">
        <v>9.6652000000000002E-2</v>
      </c>
      <c r="M41" s="42">
        <v>207.608</v>
      </c>
      <c r="N41" s="24">
        <f t="shared" si="0"/>
        <v>337.12167999999997</v>
      </c>
      <c r="O41" s="25">
        <f t="shared" si="1"/>
        <v>0.25158334328358206</v>
      </c>
      <c r="P41" s="97">
        <v>0.11340551464199999</v>
      </c>
      <c r="Q41" s="104">
        <v>243.59564312685001</v>
      </c>
      <c r="R41" s="27">
        <f t="shared" si="8"/>
        <v>395.55903274713</v>
      </c>
      <c r="S41" s="94">
        <f t="shared" si="9"/>
        <v>0.29519330802024629</v>
      </c>
    </row>
    <row r="42" spans="1:19" x14ac:dyDescent="0.25">
      <c r="A42" s="29">
        <v>500</v>
      </c>
      <c r="B42" s="22">
        <v>0.29829899999999998</v>
      </c>
      <c r="C42" s="14"/>
      <c r="D42" s="15">
        <f t="shared" si="6"/>
        <v>149.14949999999999</v>
      </c>
      <c r="E42" s="25">
        <f t="shared" si="7"/>
        <v>0.29829899999999998</v>
      </c>
      <c r="F42" s="22">
        <v>0.35000753971050003</v>
      </c>
      <c r="G42" s="25"/>
      <c r="H42" s="19">
        <f t="shared" si="10"/>
        <v>175.00376985525003</v>
      </c>
      <c r="I42" s="25">
        <f t="shared" si="11"/>
        <v>0.35000753971050008</v>
      </c>
      <c r="J42" s="95"/>
      <c r="K42" s="21">
        <v>1350</v>
      </c>
      <c r="L42" s="22">
        <v>9.6652000000000002E-2</v>
      </c>
      <c r="M42" s="42">
        <v>207.608</v>
      </c>
      <c r="N42" s="24">
        <f t="shared" si="0"/>
        <v>338.08820000000003</v>
      </c>
      <c r="O42" s="25">
        <f t="shared" si="1"/>
        <v>0.25043570370370372</v>
      </c>
      <c r="P42" s="97">
        <v>0.11340551464199999</v>
      </c>
      <c r="Q42" s="104">
        <v>243.59564312685001</v>
      </c>
      <c r="R42" s="27">
        <f t="shared" si="8"/>
        <v>396.69308789355</v>
      </c>
      <c r="S42" s="94">
        <f t="shared" si="9"/>
        <v>0.29384673177300003</v>
      </c>
    </row>
    <row r="43" spans="1:19" x14ac:dyDescent="0.25">
      <c r="A43" s="29">
        <v>510</v>
      </c>
      <c r="B43" s="22">
        <v>0.29829899999999998</v>
      </c>
      <c r="C43" s="14"/>
      <c r="D43" s="15">
        <f t="shared" si="6"/>
        <v>152.13248999999999</v>
      </c>
      <c r="E43" s="25">
        <f t="shared" si="7"/>
        <v>0.29829899999999998</v>
      </c>
      <c r="F43" s="22">
        <v>0.35000753971050003</v>
      </c>
      <c r="G43" s="25"/>
      <c r="H43" s="19">
        <f t="shared" si="10"/>
        <v>178.50384525235501</v>
      </c>
      <c r="I43" s="25">
        <f t="shared" si="11"/>
        <v>0.35000753971050003</v>
      </c>
      <c r="J43" s="95"/>
      <c r="K43" s="21">
        <v>1360</v>
      </c>
      <c r="L43" s="22">
        <v>9.6652000000000002E-2</v>
      </c>
      <c r="M43" s="42">
        <v>207.608</v>
      </c>
      <c r="N43" s="24">
        <f t="shared" si="0"/>
        <v>339.05471999999997</v>
      </c>
      <c r="O43" s="25">
        <f t="shared" si="1"/>
        <v>0.24930494117647056</v>
      </c>
      <c r="P43" s="97">
        <v>0.11340551464199999</v>
      </c>
      <c r="Q43" s="104">
        <v>243.59564312685001</v>
      </c>
      <c r="R43" s="27">
        <f t="shared" si="8"/>
        <v>397.82714303997</v>
      </c>
      <c r="S43" s="94">
        <f t="shared" si="9"/>
        <v>0.29251995811762499</v>
      </c>
    </row>
    <row r="44" spans="1:19" x14ac:dyDescent="0.25">
      <c r="A44" s="29">
        <v>520</v>
      </c>
      <c r="B44" s="22">
        <v>0.29829899999999998</v>
      </c>
      <c r="C44" s="14"/>
      <c r="D44" s="15">
        <f t="shared" si="6"/>
        <v>155.11547999999999</v>
      </c>
      <c r="E44" s="25">
        <f t="shared" si="7"/>
        <v>0.29829899999999998</v>
      </c>
      <c r="F44" s="22">
        <v>0.35000753971050003</v>
      </c>
      <c r="G44" s="25"/>
      <c r="H44" s="19">
        <f t="shared" si="10"/>
        <v>182.00392064946001</v>
      </c>
      <c r="I44" s="25">
        <f t="shared" si="11"/>
        <v>0.35000753971050003</v>
      </c>
      <c r="J44" s="95"/>
      <c r="K44" s="21">
        <v>1370</v>
      </c>
      <c r="L44" s="22">
        <v>9.6652000000000002E-2</v>
      </c>
      <c r="M44" s="42">
        <v>207.608</v>
      </c>
      <c r="N44" s="24">
        <f t="shared" si="0"/>
        <v>340.02124000000003</v>
      </c>
      <c r="O44" s="25">
        <f t="shared" si="1"/>
        <v>0.2481906861313869</v>
      </c>
      <c r="P44" s="97">
        <v>0.11340551464199999</v>
      </c>
      <c r="Q44" s="104">
        <v>243.59564312685001</v>
      </c>
      <c r="R44" s="27">
        <f t="shared" si="8"/>
        <v>398.96119818638999</v>
      </c>
      <c r="S44" s="94">
        <f t="shared" si="9"/>
        <v>0.29121255342072261</v>
      </c>
    </row>
    <row r="45" spans="1:19" x14ac:dyDescent="0.25">
      <c r="A45" s="29">
        <v>530</v>
      </c>
      <c r="B45" s="22">
        <v>0.29829899999999998</v>
      </c>
      <c r="C45" s="14"/>
      <c r="D45" s="15">
        <f t="shared" si="6"/>
        <v>158.09846999999999</v>
      </c>
      <c r="E45" s="25">
        <f t="shared" si="7"/>
        <v>0.29829899999999998</v>
      </c>
      <c r="F45" s="22">
        <v>0.35000753971050003</v>
      </c>
      <c r="G45" s="25"/>
      <c r="H45" s="19">
        <f t="shared" si="10"/>
        <v>185.50399604656502</v>
      </c>
      <c r="I45" s="25">
        <f t="shared" si="11"/>
        <v>0.35000753971050003</v>
      </c>
      <c r="J45" s="95"/>
      <c r="K45" s="21">
        <v>1380</v>
      </c>
      <c r="L45" s="22">
        <v>9.6652000000000002E-2</v>
      </c>
      <c r="M45" s="42">
        <v>207.608</v>
      </c>
      <c r="N45" s="24">
        <f t="shared" si="0"/>
        <v>340.98775999999998</v>
      </c>
      <c r="O45" s="25">
        <f t="shared" si="1"/>
        <v>0.24709257971014492</v>
      </c>
      <c r="P45" s="97">
        <v>0.11340551464199999</v>
      </c>
      <c r="Q45" s="104">
        <v>243.59564312685001</v>
      </c>
      <c r="R45" s="27">
        <f t="shared" si="8"/>
        <v>400.09525333280999</v>
      </c>
      <c r="S45" s="94">
        <f t="shared" si="9"/>
        <v>0.28992409661797824</v>
      </c>
    </row>
    <row r="46" spans="1:19" x14ac:dyDescent="0.25">
      <c r="A46" s="29">
        <v>540</v>
      </c>
      <c r="B46" s="22">
        <v>0.29829899999999998</v>
      </c>
      <c r="C46" s="14"/>
      <c r="D46" s="15">
        <f t="shared" si="6"/>
        <v>161.08145999999999</v>
      </c>
      <c r="E46" s="25">
        <f t="shared" si="7"/>
        <v>0.29829899999999998</v>
      </c>
      <c r="F46" s="22">
        <v>0.35000753971050003</v>
      </c>
      <c r="G46" s="25"/>
      <c r="H46" s="19">
        <f t="shared" si="10"/>
        <v>189.00407144367</v>
      </c>
      <c r="I46" s="25">
        <f t="shared" si="11"/>
        <v>0.35000753971050003</v>
      </c>
      <c r="J46" s="95"/>
      <c r="K46" s="21">
        <v>1390</v>
      </c>
      <c r="L46" s="22">
        <v>9.6652000000000002E-2</v>
      </c>
      <c r="M46" s="42">
        <v>207.608</v>
      </c>
      <c r="N46" s="24">
        <f t="shared" si="0"/>
        <v>341.95428000000004</v>
      </c>
      <c r="O46" s="25">
        <f t="shared" si="1"/>
        <v>0.246010273381295</v>
      </c>
      <c r="P46" s="97">
        <v>0.11340551464199999</v>
      </c>
      <c r="Q46" s="104">
        <v>243.59564312685001</v>
      </c>
      <c r="R46" s="27">
        <f t="shared" si="8"/>
        <v>401.22930847922999</v>
      </c>
      <c r="S46" s="94">
        <f t="shared" si="9"/>
        <v>0.28865417876203597</v>
      </c>
    </row>
    <row r="47" spans="1:19" x14ac:dyDescent="0.25">
      <c r="A47" s="29">
        <v>550</v>
      </c>
      <c r="B47" s="22">
        <v>0.29829899999999998</v>
      </c>
      <c r="C47" s="14"/>
      <c r="D47" s="15">
        <f t="shared" si="6"/>
        <v>164.06444999999999</v>
      </c>
      <c r="E47" s="25">
        <f t="shared" si="7"/>
        <v>0.29829899999999998</v>
      </c>
      <c r="F47" s="22">
        <v>0.35000753971050003</v>
      </c>
      <c r="G47" s="25"/>
      <c r="H47" s="19">
        <f t="shared" si="10"/>
        <v>192.50414684077501</v>
      </c>
      <c r="I47" s="25">
        <f t="shared" si="11"/>
        <v>0.35000753971050003</v>
      </c>
      <c r="J47" s="95"/>
      <c r="K47" s="21">
        <v>1400</v>
      </c>
      <c r="L47" s="22">
        <v>9.6652000000000002E-2</v>
      </c>
      <c r="M47" s="42">
        <v>207.608</v>
      </c>
      <c r="N47" s="24">
        <f t="shared" si="0"/>
        <v>342.92079999999999</v>
      </c>
      <c r="O47" s="25">
        <f t="shared" si="1"/>
        <v>0.24494342857142856</v>
      </c>
      <c r="P47" s="97">
        <v>0.11340551464199999</v>
      </c>
      <c r="Q47" s="104">
        <v>243.59564312685001</v>
      </c>
      <c r="R47" s="27">
        <f t="shared" si="8"/>
        <v>402.36336362564998</v>
      </c>
      <c r="S47" s="94">
        <f t="shared" si="9"/>
        <v>0.28740240258974997</v>
      </c>
    </row>
    <row r="48" spans="1:19" x14ac:dyDescent="0.25">
      <c r="A48" s="29">
        <v>560</v>
      </c>
      <c r="B48" s="22">
        <v>0.29829899999999998</v>
      </c>
      <c r="C48" s="14"/>
      <c r="D48" s="15">
        <f t="shared" si="6"/>
        <v>167.04743999999999</v>
      </c>
      <c r="E48" s="25">
        <f t="shared" si="7"/>
        <v>0.29829899999999998</v>
      </c>
      <c r="F48" s="22">
        <v>0.35000753971050003</v>
      </c>
      <c r="G48" s="25"/>
      <c r="H48" s="19">
        <f t="shared" si="10"/>
        <v>196.00422223788001</v>
      </c>
      <c r="I48" s="25">
        <f t="shared" si="11"/>
        <v>0.35000753971050003</v>
      </c>
      <c r="J48" s="95"/>
      <c r="K48" s="21">
        <v>1410</v>
      </c>
      <c r="L48" s="22">
        <v>9.6652000000000002E-2</v>
      </c>
      <c r="M48" s="42">
        <v>207.608</v>
      </c>
      <c r="N48" s="24">
        <f t="shared" si="0"/>
        <v>343.88732000000005</v>
      </c>
      <c r="O48" s="25">
        <f t="shared" si="1"/>
        <v>0.24389171631205678</v>
      </c>
      <c r="P48" s="97">
        <v>0.11340551464199999</v>
      </c>
      <c r="Q48" s="104">
        <v>243.59564312685001</v>
      </c>
      <c r="R48" s="27">
        <f t="shared" si="8"/>
        <v>403.49741877206998</v>
      </c>
      <c r="S48" s="94">
        <f t="shared" si="9"/>
        <v>0.28616838210785106</v>
      </c>
    </row>
    <row r="49" spans="1:19" x14ac:dyDescent="0.25">
      <c r="A49" s="29">
        <v>570</v>
      </c>
      <c r="B49" s="22">
        <v>0.29829899999999998</v>
      </c>
      <c r="C49" s="14"/>
      <c r="D49" s="15">
        <f t="shared" si="6"/>
        <v>170.03043</v>
      </c>
      <c r="E49" s="25">
        <f t="shared" si="7"/>
        <v>0.29829899999999998</v>
      </c>
      <c r="F49" s="22">
        <v>0.35000753971050003</v>
      </c>
      <c r="G49" s="25"/>
      <c r="H49" s="19">
        <f t="shared" si="10"/>
        <v>199.50429763498502</v>
      </c>
      <c r="I49" s="25">
        <f t="shared" si="11"/>
        <v>0.35000753971050003</v>
      </c>
      <c r="J49" s="95"/>
      <c r="K49" s="21">
        <v>1420</v>
      </c>
      <c r="L49" s="22">
        <v>9.6652000000000002E-2</v>
      </c>
      <c r="M49" s="42">
        <v>207.608</v>
      </c>
      <c r="N49" s="24">
        <f t="shared" si="0"/>
        <v>344.85383999999999</v>
      </c>
      <c r="O49" s="25">
        <f t="shared" si="1"/>
        <v>0.24285481690140845</v>
      </c>
      <c r="P49" s="97">
        <v>0.11340551464199999</v>
      </c>
      <c r="Q49" s="104">
        <v>243.59564312685001</v>
      </c>
      <c r="R49" s="27">
        <f t="shared" si="8"/>
        <v>404.63147391848997</v>
      </c>
      <c r="S49" s="94">
        <f t="shared" si="9"/>
        <v>0.28495174219611968</v>
      </c>
    </row>
    <row r="50" spans="1:19" x14ac:dyDescent="0.25">
      <c r="A50" s="29">
        <v>580</v>
      </c>
      <c r="B50" s="22">
        <v>0.29829899999999998</v>
      </c>
      <c r="C50" s="14"/>
      <c r="D50" s="15">
        <f t="shared" si="6"/>
        <v>173.01342</v>
      </c>
      <c r="E50" s="25">
        <f t="shared" si="7"/>
        <v>0.29829899999999998</v>
      </c>
      <c r="F50" s="22">
        <v>0.35000753971050003</v>
      </c>
      <c r="G50" s="25"/>
      <c r="H50" s="19">
        <f t="shared" si="10"/>
        <v>203.00437303209003</v>
      </c>
      <c r="I50" s="25">
        <f t="shared" si="11"/>
        <v>0.35000753971050003</v>
      </c>
      <c r="J50" s="95"/>
      <c r="K50" s="21">
        <v>1430</v>
      </c>
      <c r="L50" s="22">
        <v>9.6652000000000002E-2</v>
      </c>
      <c r="M50" s="42">
        <v>207.608</v>
      </c>
      <c r="N50" s="24">
        <f t="shared" si="0"/>
        <v>345.82035999999999</v>
      </c>
      <c r="O50" s="25">
        <f t="shared" si="1"/>
        <v>0.24183241958041957</v>
      </c>
      <c r="P50" s="97">
        <v>0.11340551464199999</v>
      </c>
      <c r="Q50" s="104">
        <v>243.59564312685001</v>
      </c>
      <c r="R50" s="27">
        <f t="shared" si="8"/>
        <v>405.76552906490997</v>
      </c>
      <c r="S50" s="94">
        <f t="shared" si="9"/>
        <v>0.28375211822720975</v>
      </c>
    </row>
    <row r="51" spans="1:19" x14ac:dyDescent="0.25">
      <c r="A51" s="29">
        <v>590</v>
      </c>
      <c r="B51" s="22">
        <v>0.29829899999999998</v>
      </c>
      <c r="C51" s="14"/>
      <c r="D51" s="15">
        <f t="shared" si="6"/>
        <v>175.99641</v>
      </c>
      <c r="E51" s="25">
        <f t="shared" si="7"/>
        <v>0.29829899999999998</v>
      </c>
      <c r="F51" s="22">
        <v>0.35000753971050003</v>
      </c>
      <c r="G51" s="25"/>
      <c r="H51" s="19">
        <f t="shared" si="10"/>
        <v>206.50444842919501</v>
      </c>
      <c r="I51" s="25">
        <f t="shared" si="11"/>
        <v>0.35000753971050003</v>
      </c>
      <c r="J51" s="95"/>
      <c r="K51" s="21">
        <v>1440</v>
      </c>
      <c r="L51" s="22">
        <v>9.6652000000000002E-2</v>
      </c>
      <c r="M51" s="42">
        <v>207.608</v>
      </c>
      <c r="N51" s="24">
        <f t="shared" si="0"/>
        <v>346.78688</v>
      </c>
      <c r="O51" s="25">
        <f t="shared" si="1"/>
        <v>0.24082422222222222</v>
      </c>
      <c r="P51" s="97">
        <v>0.11340551464199999</v>
      </c>
      <c r="Q51" s="104">
        <v>243.59564312685001</v>
      </c>
      <c r="R51" s="27">
        <f t="shared" si="8"/>
        <v>406.89958421132997</v>
      </c>
      <c r="S51" s="94">
        <f t="shared" si="9"/>
        <v>0.2825691557023125</v>
      </c>
    </row>
    <row r="52" spans="1:19" x14ac:dyDescent="0.25">
      <c r="A52" s="29">
        <v>600</v>
      </c>
      <c r="B52" s="22">
        <v>0.29829899999999998</v>
      </c>
      <c r="C52" s="14"/>
      <c r="D52" s="15">
        <f t="shared" si="6"/>
        <v>178.9794</v>
      </c>
      <c r="E52" s="25">
        <f t="shared" si="7"/>
        <v>0.29829899999999998</v>
      </c>
      <c r="F52" s="22">
        <v>0.35000753971050003</v>
      </c>
      <c r="G52" s="25"/>
      <c r="H52" s="19">
        <f t="shared" si="10"/>
        <v>210.00452382630002</v>
      </c>
      <c r="I52" s="25">
        <f t="shared" si="11"/>
        <v>0.35000753971050003</v>
      </c>
      <c r="J52" s="95"/>
      <c r="K52" s="21">
        <v>1450</v>
      </c>
      <c r="L52" s="22">
        <v>9.6652000000000002E-2</v>
      </c>
      <c r="M52" s="42">
        <v>207.608</v>
      </c>
      <c r="N52" s="24">
        <f t="shared" si="0"/>
        <v>347.7534</v>
      </c>
      <c r="O52" s="25">
        <f t="shared" si="1"/>
        <v>0.23982993103448275</v>
      </c>
      <c r="P52" s="97">
        <v>0.11340551464199999</v>
      </c>
      <c r="Q52" s="104">
        <v>243.59564312685001</v>
      </c>
      <c r="R52" s="27">
        <f t="shared" si="8"/>
        <v>408.03363935774996</v>
      </c>
      <c r="S52" s="94">
        <f t="shared" si="9"/>
        <v>0.28140250990189652</v>
      </c>
    </row>
    <row r="53" spans="1:19" x14ac:dyDescent="0.25">
      <c r="A53" s="29">
        <v>610</v>
      </c>
      <c r="B53" s="22">
        <v>0.29829899999999998</v>
      </c>
      <c r="C53" s="14"/>
      <c r="D53" s="15">
        <f t="shared" si="6"/>
        <v>181.96239</v>
      </c>
      <c r="E53" s="25">
        <f t="shared" si="7"/>
        <v>0.29829899999999998</v>
      </c>
      <c r="F53" s="22">
        <v>0.35000753971050003</v>
      </c>
      <c r="G53" s="25"/>
      <c r="H53" s="19">
        <f t="shared" si="10"/>
        <v>213.50459922340502</v>
      </c>
      <c r="I53" s="25">
        <f t="shared" si="11"/>
        <v>0.35000753971050003</v>
      </c>
      <c r="J53" s="95"/>
      <c r="K53" s="21">
        <v>1460</v>
      </c>
      <c r="L53" s="22">
        <v>9.6652000000000002E-2</v>
      </c>
      <c r="M53" s="42">
        <v>207.608</v>
      </c>
      <c r="N53" s="24">
        <f t="shared" si="0"/>
        <v>348.71992</v>
      </c>
      <c r="O53" s="25">
        <f t="shared" si="1"/>
        <v>0.2388492602739726</v>
      </c>
      <c r="P53" s="97">
        <v>0.11340551464199999</v>
      </c>
      <c r="Q53" s="104">
        <v>243.59564312685001</v>
      </c>
      <c r="R53" s="27">
        <f t="shared" si="8"/>
        <v>409.16769450416996</v>
      </c>
      <c r="S53" s="94">
        <f t="shared" si="9"/>
        <v>0.28025184555080135</v>
      </c>
    </row>
    <row r="54" spans="1:19" x14ac:dyDescent="0.25">
      <c r="A54" s="29">
        <v>620</v>
      </c>
      <c r="B54" s="22">
        <v>0.29829899999999998</v>
      </c>
      <c r="C54" s="14"/>
      <c r="D54" s="15">
        <f t="shared" si="6"/>
        <v>184.94538</v>
      </c>
      <c r="E54" s="25">
        <f t="shared" si="7"/>
        <v>0.29829899999999998</v>
      </c>
      <c r="F54" s="22">
        <v>0.35000753971050003</v>
      </c>
      <c r="G54" s="25"/>
      <c r="H54" s="19">
        <f t="shared" si="10"/>
        <v>217.00467462051</v>
      </c>
      <c r="I54" s="25">
        <f t="shared" si="11"/>
        <v>0.35000753971050003</v>
      </c>
      <c r="J54" s="95"/>
      <c r="K54" s="21">
        <v>1470</v>
      </c>
      <c r="L54" s="22">
        <v>9.6652000000000002E-2</v>
      </c>
      <c r="M54" s="42">
        <v>207.608</v>
      </c>
      <c r="N54" s="24">
        <f t="shared" si="0"/>
        <v>349.68644</v>
      </c>
      <c r="O54" s="25">
        <f t="shared" si="1"/>
        <v>0.23788193197278912</v>
      </c>
      <c r="P54" s="97">
        <v>0.11340551464199999</v>
      </c>
      <c r="Q54" s="104">
        <v>243.59564312685001</v>
      </c>
      <c r="R54" s="27">
        <f t="shared" si="8"/>
        <v>410.30174965059001</v>
      </c>
      <c r="S54" s="94">
        <f t="shared" si="9"/>
        <v>0.27911683649700003</v>
      </c>
    </row>
    <row r="55" spans="1:19" x14ac:dyDescent="0.25">
      <c r="A55" s="29">
        <v>630</v>
      </c>
      <c r="B55" s="22">
        <v>0.29829899999999998</v>
      </c>
      <c r="C55" s="14"/>
      <c r="D55" s="15">
        <f t="shared" si="6"/>
        <v>187.92837</v>
      </c>
      <c r="E55" s="25">
        <f t="shared" si="7"/>
        <v>0.29829899999999998</v>
      </c>
      <c r="F55" s="22">
        <v>0.35000753971050003</v>
      </c>
      <c r="G55" s="25"/>
      <c r="H55" s="19">
        <f t="shared" si="10"/>
        <v>220.50475001761501</v>
      </c>
      <c r="I55" s="25">
        <f t="shared" si="11"/>
        <v>0.35000753971050003</v>
      </c>
      <c r="J55" s="95"/>
      <c r="K55" s="21">
        <v>1480</v>
      </c>
      <c r="L55" s="22">
        <v>9.6652000000000002E-2</v>
      </c>
      <c r="M55" s="42">
        <v>207.608</v>
      </c>
      <c r="N55" s="24">
        <f t="shared" si="0"/>
        <v>350.65296000000001</v>
      </c>
      <c r="O55" s="25">
        <f t="shared" si="1"/>
        <v>0.23692767567567569</v>
      </c>
      <c r="P55" s="97">
        <v>0.11340551464199999</v>
      </c>
      <c r="Q55" s="104">
        <v>243.59564312685001</v>
      </c>
      <c r="R55" s="27">
        <f t="shared" si="8"/>
        <v>411.43580479701001</v>
      </c>
      <c r="S55" s="94">
        <f t="shared" si="9"/>
        <v>0.27799716540338515</v>
      </c>
    </row>
    <row r="56" spans="1:19" x14ac:dyDescent="0.25">
      <c r="A56" s="29">
        <v>640</v>
      </c>
      <c r="B56" s="22">
        <v>0.29829899999999998</v>
      </c>
      <c r="C56" s="14"/>
      <c r="D56" s="15">
        <f t="shared" si="6"/>
        <v>190.91136</v>
      </c>
      <c r="E56" s="25">
        <f t="shared" si="7"/>
        <v>0.29829899999999998</v>
      </c>
      <c r="F56" s="22">
        <v>0.35000753971050003</v>
      </c>
      <c r="G56" s="25"/>
      <c r="H56" s="19">
        <f t="shared" si="10"/>
        <v>224.00482541472002</v>
      </c>
      <c r="I56" s="25">
        <f t="shared" si="11"/>
        <v>0.35000753971050003</v>
      </c>
      <c r="J56" s="95"/>
      <c r="K56" s="21">
        <v>1490</v>
      </c>
      <c r="L56" s="22">
        <v>9.6652000000000002E-2</v>
      </c>
      <c r="M56" s="42">
        <v>207.608</v>
      </c>
      <c r="N56" s="24">
        <f t="shared" si="0"/>
        <v>351.61948000000001</v>
      </c>
      <c r="O56" s="25">
        <f t="shared" si="1"/>
        <v>0.23598622818791948</v>
      </c>
      <c r="P56" s="97">
        <v>0.11340551464199999</v>
      </c>
      <c r="Q56" s="104">
        <v>243.59564312685001</v>
      </c>
      <c r="R56" s="27">
        <f t="shared" si="8"/>
        <v>412.56985994343</v>
      </c>
      <c r="S56" s="94">
        <f t="shared" si="9"/>
        <v>0.27689252345196647</v>
      </c>
    </row>
    <row r="57" spans="1:19" x14ac:dyDescent="0.25">
      <c r="A57" s="29">
        <v>650</v>
      </c>
      <c r="B57" s="22">
        <v>0.29829899999999998</v>
      </c>
      <c r="C57" s="14"/>
      <c r="D57" s="15">
        <f t="shared" si="6"/>
        <v>193.89434999999997</v>
      </c>
      <c r="E57" s="25">
        <f t="shared" si="7"/>
        <v>0.29829899999999998</v>
      </c>
      <c r="F57" s="22">
        <v>0.35000753971050003</v>
      </c>
      <c r="G57" s="25"/>
      <c r="H57" s="19">
        <f t="shared" si="10"/>
        <v>227.50490081182502</v>
      </c>
      <c r="I57" s="25">
        <f t="shared" si="11"/>
        <v>0.35000753971050003</v>
      </c>
      <c r="J57" s="95"/>
      <c r="K57" s="21">
        <v>1500</v>
      </c>
      <c r="L57" s="22">
        <v>9.6652000000000002E-2</v>
      </c>
      <c r="M57" s="42">
        <v>207.608</v>
      </c>
      <c r="N57" s="24">
        <f t="shared" si="0"/>
        <v>352.58600000000001</v>
      </c>
      <c r="O57" s="25">
        <f t="shared" si="1"/>
        <v>0.23505733333333334</v>
      </c>
      <c r="P57" s="97">
        <v>0.11340551464199999</v>
      </c>
      <c r="Q57" s="104">
        <v>243.59564312685001</v>
      </c>
      <c r="R57" s="27">
        <f t="shared" si="8"/>
        <v>413.70391508985</v>
      </c>
      <c r="S57" s="94">
        <f t="shared" si="9"/>
        <v>0.27580261005989998</v>
      </c>
    </row>
    <row r="58" spans="1:19" x14ac:dyDescent="0.25">
      <c r="A58" s="29">
        <v>660</v>
      </c>
      <c r="B58" s="22">
        <v>0.29829899999999998</v>
      </c>
      <c r="C58" s="14"/>
      <c r="D58" s="15">
        <f t="shared" si="6"/>
        <v>196.87733999999998</v>
      </c>
      <c r="E58" s="25">
        <f t="shared" si="7"/>
        <v>0.29829899999999998</v>
      </c>
      <c r="F58" s="22">
        <v>0.35000753971050003</v>
      </c>
      <c r="G58" s="25"/>
      <c r="H58" s="19">
        <f t="shared" si="10"/>
        <v>231.00497620893003</v>
      </c>
      <c r="I58" s="25">
        <f t="shared" si="11"/>
        <v>0.35000753971050003</v>
      </c>
      <c r="J58" s="95"/>
      <c r="K58" s="21">
        <v>1510</v>
      </c>
      <c r="L58" s="22">
        <v>9.6652000000000002E-2</v>
      </c>
      <c r="M58" s="42">
        <v>207.608</v>
      </c>
      <c r="N58" s="24">
        <f t="shared" si="0"/>
        <v>353.55252000000002</v>
      </c>
      <c r="O58" s="25">
        <f t="shared" si="1"/>
        <v>0.23414074172185431</v>
      </c>
      <c r="P58" s="97">
        <v>0.11340551464199999</v>
      </c>
      <c r="Q58" s="104">
        <v>243.59564312685001</v>
      </c>
      <c r="R58" s="27">
        <f t="shared" si="8"/>
        <v>414.83797023627</v>
      </c>
      <c r="S58" s="94">
        <f t="shared" si="9"/>
        <v>0.27472713260680132</v>
      </c>
    </row>
    <row r="59" spans="1:19" x14ac:dyDescent="0.25">
      <c r="A59" s="29">
        <v>670</v>
      </c>
      <c r="B59" s="22">
        <v>0.29829899999999998</v>
      </c>
      <c r="C59" s="31"/>
      <c r="D59" s="15">
        <f t="shared" si="6"/>
        <v>199.86032999999998</v>
      </c>
      <c r="E59" s="25">
        <f t="shared" si="7"/>
        <v>0.29829899999999998</v>
      </c>
      <c r="F59" s="22">
        <v>0.35000753971050003</v>
      </c>
      <c r="G59" s="25"/>
      <c r="H59" s="19">
        <f t="shared" si="10"/>
        <v>234.50505160603501</v>
      </c>
      <c r="I59" s="25">
        <f t="shared" si="11"/>
        <v>0.35000753971050003</v>
      </c>
      <c r="J59" s="95"/>
      <c r="K59" s="21">
        <v>1520</v>
      </c>
      <c r="L59" s="22">
        <v>9.6652000000000002E-2</v>
      </c>
      <c r="M59" s="42">
        <v>207.608</v>
      </c>
      <c r="N59" s="24">
        <f t="shared" si="0"/>
        <v>354.51904000000002</v>
      </c>
      <c r="O59" s="25">
        <f t="shared" si="1"/>
        <v>0.2332362105263158</v>
      </c>
      <c r="P59" s="97">
        <v>0.11340551464199999</v>
      </c>
      <c r="Q59" s="104">
        <v>243.59564312685001</v>
      </c>
      <c r="R59" s="27">
        <f t="shared" si="8"/>
        <v>415.97202538268999</v>
      </c>
      <c r="S59" s="94">
        <f t="shared" si="9"/>
        <v>0.27366580617282238</v>
      </c>
    </row>
    <row r="60" spans="1:19" x14ac:dyDescent="0.25">
      <c r="A60" s="29">
        <v>680</v>
      </c>
      <c r="B60" s="22">
        <v>0.29829899999999998</v>
      </c>
      <c r="C60" s="31"/>
      <c r="D60" s="15">
        <f t="shared" si="6"/>
        <v>202.84331999999998</v>
      </c>
      <c r="E60" s="25">
        <f t="shared" si="7"/>
        <v>0.29829899999999998</v>
      </c>
      <c r="F60" s="22">
        <v>0.35000753971050003</v>
      </c>
      <c r="G60" s="25"/>
      <c r="H60" s="19">
        <f t="shared" si="10"/>
        <v>238.00512700314002</v>
      </c>
      <c r="I60" s="25">
        <f t="shared" si="11"/>
        <v>0.35000753971050003</v>
      </c>
      <c r="J60" s="95"/>
      <c r="K60" s="21">
        <v>1530</v>
      </c>
      <c r="L60" s="22">
        <v>9.6652000000000002E-2</v>
      </c>
      <c r="M60" s="42">
        <v>207.608</v>
      </c>
      <c r="N60" s="24">
        <f t="shared" si="0"/>
        <v>355.48556000000002</v>
      </c>
      <c r="O60" s="25">
        <f t="shared" si="1"/>
        <v>0.23234350326797387</v>
      </c>
      <c r="P60" s="97">
        <v>0.11340551464199999</v>
      </c>
      <c r="Q60" s="104">
        <v>243.59564312685001</v>
      </c>
      <c r="R60" s="27">
        <f t="shared" si="8"/>
        <v>417.10608052910999</v>
      </c>
      <c r="S60" s="94">
        <f t="shared" si="9"/>
        <v>0.27261835328700001</v>
      </c>
    </row>
    <row r="61" spans="1:19" x14ac:dyDescent="0.25">
      <c r="A61" s="29">
        <v>690</v>
      </c>
      <c r="B61" s="22">
        <v>0.29829899999999998</v>
      </c>
      <c r="C61" s="31"/>
      <c r="D61" s="15">
        <f t="shared" si="6"/>
        <v>205.82630999999998</v>
      </c>
      <c r="E61" s="25">
        <f t="shared" si="7"/>
        <v>0.29829899999999998</v>
      </c>
      <c r="F61" s="22">
        <v>0.35000753971050003</v>
      </c>
      <c r="G61" s="25"/>
      <c r="H61" s="19">
        <f t="shared" si="10"/>
        <v>241.50520240024503</v>
      </c>
      <c r="I61" s="25">
        <f t="shared" si="11"/>
        <v>0.35000753971050003</v>
      </c>
      <c r="J61" s="95"/>
      <c r="K61" s="21">
        <v>1540</v>
      </c>
      <c r="L61" s="22">
        <v>9.6652000000000002E-2</v>
      </c>
      <c r="M61" s="42">
        <v>207.608</v>
      </c>
      <c r="N61" s="24">
        <f t="shared" si="0"/>
        <v>356.45208000000002</v>
      </c>
      <c r="O61" s="25">
        <f t="shared" si="1"/>
        <v>0.23146238961038962</v>
      </c>
      <c r="P61" s="97">
        <v>0.11340551464199999</v>
      </c>
      <c r="Q61" s="104">
        <v>243.59564312685001</v>
      </c>
      <c r="R61" s="27">
        <f t="shared" si="8"/>
        <v>418.24013567552998</v>
      </c>
      <c r="S61" s="94">
        <f t="shared" si="9"/>
        <v>0.2715845036854091</v>
      </c>
    </row>
    <row r="62" spans="1:19" x14ac:dyDescent="0.25">
      <c r="A62" s="29">
        <v>700</v>
      </c>
      <c r="B62" s="22">
        <v>0.29829899999999998</v>
      </c>
      <c r="C62" s="31"/>
      <c r="D62" s="15">
        <f t="shared" si="6"/>
        <v>208.80929999999998</v>
      </c>
      <c r="E62" s="25">
        <f t="shared" si="7"/>
        <v>0.29829899999999998</v>
      </c>
      <c r="F62" s="22">
        <v>0.35000753971050003</v>
      </c>
      <c r="G62" s="25"/>
      <c r="H62" s="19">
        <f t="shared" si="10"/>
        <v>245.00527779735</v>
      </c>
      <c r="I62" s="25">
        <f t="shared" si="11"/>
        <v>0.35000753971050003</v>
      </c>
      <c r="J62" s="95"/>
      <c r="K62" s="21">
        <v>1550</v>
      </c>
      <c r="L62" s="22">
        <v>9.6652000000000002E-2</v>
      </c>
      <c r="M62" s="42">
        <v>207.608</v>
      </c>
      <c r="N62" s="24">
        <f t="shared" si="0"/>
        <v>357.41859999999997</v>
      </c>
      <c r="O62" s="25">
        <f t="shared" si="1"/>
        <v>0.2305926451612903</v>
      </c>
      <c r="P62" s="97">
        <v>0.11340551464199999</v>
      </c>
      <c r="Q62" s="104">
        <v>243.59564312685001</v>
      </c>
      <c r="R62" s="27">
        <f t="shared" si="8"/>
        <v>419.37419082195004</v>
      </c>
      <c r="S62" s="94">
        <f t="shared" si="9"/>
        <v>0.27056399407867743</v>
      </c>
    </row>
    <row r="63" spans="1:19" x14ac:dyDescent="0.25">
      <c r="A63" s="29">
        <v>710</v>
      </c>
      <c r="B63" s="22">
        <v>0.29829899999999998</v>
      </c>
      <c r="C63" s="31"/>
      <c r="D63" s="15">
        <f t="shared" si="6"/>
        <v>211.79228999999998</v>
      </c>
      <c r="E63" s="25">
        <f t="shared" si="7"/>
        <v>0.29829899999999998</v>
      </c>
      <c r="F63" s="22">
        <v>0.35000753971050003</v>
      </c>
      <c r="G63" s="25"/>
      <c r="H63" s="19">
        <f t="shared" si="10"/>
        <v>248.50535319445501</v>
      </c>
      <c r="I63" s="25">
        <f t="shared" si="11"/>
        <v>0.35000753971050003</v>
      </c>
      <c r="J63" s="95"/>
      <c r="K63" s="21">
        <v>1560</v>
      </c>
      <c r="L63" s="22">
        <v>9.6652000000000002E-2</v>
      </c>
      <c r="M63" s="42">
        <v>207.608</v>
      </c>
      <c r="N63" s="24">
        <f t="shared" si="0"/>
        <v>358.38512000000003</v>
      </c>
      <c r="O63" s="25">
        <f t="shared" si="1"/>
        <v>0.22973405128205129</v>
      </c>
      <c r="P63" s="97">
        <v>0.11340551464199999</v>
      </c>
      <c r="Q63" s="104">
        <v>243.59564312685001</v>
      </c>
      <c r="R63" s="27">
        <f t="shared" si="8"/>
        <v>420.50824596837003</v>
      </c>
      <c r="S63" s="94">
        <f t="shared" si="9"/>
        <v>0.26955656792844235</v>
      </c>
    </row>
    <row r="64" spans="1:19" x14ac:dyDescent="0.25">
      <c r="A64" s="29">
        <v>720</v>
      </c>
      <c r="B64" s="22">
        <v>0.29829899999999998</v>
      </c>
      <c r="C64" s="31"/>
      <c r="D64" s="15">
        <f t="shared" si="6"/>
        <v>214.77527999999998</v>
      </c>
      <c r="E64" s="25">
        <f t="shared" si="7"/>
        <v>0.29829899999999998</v>
      </c>
      <c r="F64" s="22">
        <v>0.35000753971050003</v>
      </c>
      <c r="G64" s="25"/>
      <c r="H64" s="19">
        <f t="shared" si="10"/>
        <v>252.00542859156002</v>
      </c>
      <c r="I64" s="25">
        <f t="shared" si="11"/>
        <v>0.35000753971050003</v>
      </c>
      <c r="J64" s="95"/>
      <c r="K64" s="21">
        <v>1570</v>
      </c>
      <c r="L64" s="22">
        <v>9.6652000000000002E-2</v>
      </c>
      <c r="M64" s="42">
        <v>207.608</v>
      </c>
      <c r="N64" s="24">
        <f t="shared" si="0"/>
        <v>359.35163999999997</v>
      </c>
      <c r="O64" s="25">
        <f t="shared" si="1"/>
        <v>0.22888639490445858</v>
      </c>
      <c r="P64" s="97">
        <v>0.11340551464199999</v>
      </c>
      <c r="Q64" s="104">
        <v>243.59564312685001</v>
      </c>
      <c r="R64" s="27">
        <f t="shared" si="8"/>
        <v>421.64230111479003</v>
      </c>
      <c r="S64" s="94">
        <f t="shared" si="9"/>
        <v>0.26856197523235031</v>
      </c>
    </row>
    <row r="65" spans="1:19" x14ac:dyDescent="0.25">
      <c r="A65" s="29">
        <v>730</v>
      </c>
      <c r="B65" s="22">
        <v>0.29829899999999998</v>
      </c>
      <c r="C65" s="31"/>
      <c r="D65" s="15">
        <f t="shared" si="6"/>
        <v>217.75826999999998</v>
      </c>
      <c r="E65" s="25">
        <f t="shared" si="7"/>
        <v>0.29829899999999998</v>
      </c>
      <c r="F65" s="22">
        <v>0.35000753971050003</v>
      </c>
      <c r="G65" s="25"/>
      <c r="H65" s="19">
        <f t="shared" si="10"/>
        <v>255.50550398866503</v>
      </c>
      <c r="I65" s="25">
        <f t="shared" si="11"/>
        <v>0.35000753971050003</v>
      </c>
      <c r="J65" s="95"/>
      <c r="K65" s="21">
        <v>1580</v>
      </c>
      <c r="L65" s="22">
        <v>9.6652000000000002E-2</v>
      </c>
      <c r="M65" s="42">
        <v>207.608</v>
      </c>
      <c r="N65" s="24">
        <f t="shared" si="0"/>
        <v>360.31816000000003</v>
      </c>
      <c r="O65" s="25">
        <f t="shared" si="1"/>
        <v>0.22804946835443041</v>
      </c>
      <c r="P65" s="97">
        <v>0.11340551464199999</v>
      </c>
      <c r="Q65" s="104">
        <v>243.59564312685001</v>
      </c>
      <c r="R65" s="27">
        <f t="shared" si="8"/>
        <v>422.77635626121003</v>
      </c>
      <c r="S65" s="94">
        <f t="shared" si="9"/>
        <v>0.26757997231722153</v>
      </c>
    </row>
    <row r="66" spans="1:19" x14ac:dyDescent="0.25">
      <c r="A66" s="29">
        <v>740</v>
      </c>
      <c r="B66" s="22">
        <v>0.29829899999999998</v>
      </c>
      <c r="C66" s="31"/>
      <c r="D66" s="15">
        <f t="shared" si="6"/>
        <v>220.74125999999998</v>
      </c>
      <c r="E66" s="25">
        <f t="shared" si="7"/>
        <v>0.29829899999999998</v>
      </c>
      <c r="F66" s="22">
        <v>0.35000753971050003</v>
      </c>
      <c r="G66" s="25"/>
      <c r="H66" s="19">
        <f t="shared" si="10"/>
        <v>259.00557938577003</v>
      </c>
      <c r="I66" s="25">
        <f t="shared" si="11"/>
        <v>0.35000753971050003</v>
      </c>
      <c r="J66" s="95"/>
      <c r="K66" s="21">
        <v>1590</v>
      </c>
      <c r="L66" s="22">
        <v>9.6652000000000002E-2</v>
      </c>
      <c r="M66" s="42">
        <v>207.608</v>
      </c>
      <c r="N66" s="24">
        <f t="shared" si="0"/>
        <v>361.28467999999998</v>
      </c>
      <c r="O66" s="25">
        <f t="shared" si="1"/>
        <v>0.22722306918238994</v>
      </c>
      <c r="P66" s="97">
        <v>0.11340551464199999</v>
      </c>
      <c r="Q66" s="104">
        <v>243.59564312685001</v>
      </c>
      <c r="R66" s="27">
        <f t="shared" si="8"/>
        <v>423.91041140763002</v>
      </c>
      <c r="S66" s="94">
        <f t="shared" si="9"/>
        <v>0.26661032164001885</v>
      </c>
    </row>
    <row r="67" spans="1:19" x14ac:dyDescent="0.25">
      <c r="A67" s="29">
        <v>750</v>
      </c>
      <c r="B67" s="22">
        <v>0.29829899999999998</v>
      </c>
      <c r="C67" s="31"/>
      <c r="D67" s="15">
        <f t="shared" si="6"/>
        <v>223.72424999999998</v>
      </c>
      <c r="E67" s="25">
        <f t="shared" si="7"/>
        <v>0.29829899999999998</v>
      </c>
      <c r="F67" s="22">
        <v>0.35000753971050003</v>
      </c>
      <c r="G67" s="25"/>
      <c r="H67" s="19">
        <f t="shared" si="10"/>
        <v>262.50565478287501</v>
      </c>
      <c r="I67" s="25">
        <f t="shared" si="11"/>
        <v>0.35000753971050003</v>
      </c>
      <c r="J67" s="95"/>
      <c r="K67" s="21">
        <v>1600</v>
      </c>
      <c r="L67" s="22">
        <v>9.6652000000000002E-2</v>
      </c>
      <c r="M67" s="42">
        <v>207.608</v>
      </c>
      <c r="N67" s="24">
        <f t="shared" si="0"/>
        <v>362.25120000000004</v>
      </c>
      <c r="O67" s="25">
        <f t="shared" si="1"/>
        <v>0.22640700000000002</v>
      </c>
      <c r="P67" s="97">
        <v>0.11340551464199999</v>
      </c>
      <c r="Q67" s="104">
        <v>243.59564312685001</v>
      </c>
      <c r="R67" s="27">
        <f t="shared" si="8"/>
        <v>425.04446655405002</v>
      </c>
      <c r="S67" s="94">
        <f t="shared" si="9"/>
        <v>0.26565279159628125</v>
      </c>
    </row>
    <row r="68" spans="1:19" x14ac:dyDescent="0.25">
      <c r="A68" s="29">
        <v>760</v>
      </c>
      <c r="B68" s="22">
        <v>0.29829899999999998</v>
      </c>
      <c r="C68" s="31"/>
      <c r="D68" s="15">
        <f t="shared" si="6"/>
        <v>226.70723999999998</v>
      </c>
      <c r="E68" s="25">
        <f t="shared" si="7"/>
        <v>0.29829899999999998</v>
      </c>
      <c r="F68" s="22">
        <v>0.35000753971050003</v>
      </c>
      <c r="G68" s="25"/>
      <c r="H68" s="19">
        <f t="shared" si="10"/>
        <v>266.00573017997999</v>
      </c>
      <c r="I68" s="25">
        <f t="shared" si="11"/>
        <v>0.35000753971049997</v>
      </c>
      <c r="J68" s="95"/>
      <c r="K68" s="21">
        <v>1610</v>
      </c>
      <c r="L68" s="22">
        <v>9.6652000000000002E-2</v>
      </c>
      <c r="M68" s="42">
        <v>207.608</v>
      </c>
      <c r="N68" s="24">
        <f t="shared" si="0"/>
        <v>363.21771999999999</v>
      </c>
      <c r="O68" s="25">
        <f t="shared" si="1"/>
        <v>0.22560106832298135</v>
      </c>
      <c r="P68" s="97">
        <v>0.11340551464199999</v>
      </c>
      <c r="Q68" s="104">
        <v>243.59564312685001</v>
      </c>
      <c r="R68" s="27">
        <f t="shared" si="8"/>
        <v>426.17852170047001</v>
      </c>
      <c r="S68" s="94">
        <f t="shared" si="9"/>
        <v>0.26470715633569564</v>
      </c>
    </row>
    <row r="69" spans="1:19" x14ac:dyDescent="0.25">
      <c r="A69" s="29">
        <v>770</v>
      </c>
      <c r="B69" s="22">
        <v>0.29829899999999998</v>
      </c>
      <c r="C69" s="31"/>
      <c r="D69" s="15">
        <f t="shared" si="6"/>
        <v>229.69022999999999</v>
      </c>
      <c r="E69" s="25">
        <f t="shared" si="7"/>
        <v>0.29829899999999998</v>
      </c>
      <c r="F69" s="22">
        <v>0.35000753971050003</v>
      </c>
      <c r="G69" s="25"/>
      <c r="H69" s="19">
        <f t="shared" si="10"/>
        <v>269.50580557708503</v>
      </c>
      <c r="I69" s="25">
        <f t="shared" si="11"/>
        <v>0.35000753971050003</v>
      </c>
      <c r="J69" s="95"/>
      <c r="K69" s="21">
        <v>1620</v>
      </c>
      <c r="L69" s="22">
        <v>9.6652000000000002E-2</v>
      </c>
      <c r="M69" s="42">
        <v>207.608</v>
      </c>
      <c r="N69" s="24">
        <f t="shared" si="0"/>
        <v>364.18424000000005</v>
      </c>
      <c r="O69" s="25">
        <f t="shared" si="1"/>
        <v>0.22480508641975311</v>
      </c>
      <c r="P69" s="97">
        <v>0.11340551464199999</v>
      </c>
      <c r="Q69" s="104">
        <v>243.59564312685001</v>
      </c>
      <c r="R69" s="27">
        <f t="shared" si="8"/>
        <v>427.31257684689001</v>
      </c>
      <c r="S69" s="94">
        <f t="shared" si="9"/>
        <v>0.26377319558450002</v>
      </c>
    </row>
    <row r="70" spans="1:19" x14ac:dyDescent="0.25">
      <c r="A70" s="29">
        <v>780</v>
      </c>
      <c r="B70" s="22">
        <v>0.29829899999999998</v>
      </c>
      <c r="C70" s="31"/>
      <c r="D70" s="15">
        <f t="shared" si="6"/>
        <v>232.67321999999999</v>
      </c>
      <c r="E70" s="25">
        <f t="shared" si="7"/>
        <v>0.29829899999999998</v>
      </c>
      <c r="F70" s="22">
        <v>0.35000753971050003</v>
      </c>
      <c r="G70" s="25"/>
      <c r="H70" s="19">
        <f t="shared" si="10"/>
        <v>273.00588097419001</v>
      </c>
      <c r="I70" s="25">
        <f t="shared" si="11"/>
        <v>0.35000753971050003</v>
      </c>
      <c r="J70" s="95"/>
      <c r="K70" s="21">
        <v>1630</v>
      </c>
      <c r="L70" s="22">
        <v>9.6652000000000002E-2</v>
      </c>
      <c r="M70" s="42">
        <v>207.608</v>
      </c>
      <c r="N70" s="24">
        <f t="shared" ref="N70:N90" si="12">(K70*L70)+M70</f>
        <v>365.15075999999999</v>
      </c>
      <c r="O70" s="25">
        <f t="shared" ref="O70:O90" si="13">N70/K70</f>
        <v>0.22401887116564417</v>
      </c>
      <c r="P70" s="97">
        <v>0.11340551464199999</v>
      </c>
      <c r="Q70" s="104">
        <v>243.59564312685001</v>
      </c>
      <c r="R70" s="27">
        <f t="shared" si="8"/>
        <v>428.44663199331001</v>
      </c>
      <c r="S70" s="94">
        <f t="shared" si="9"/>
        <v>0.26285069447442333</v>
      </c>
    </row>
    <row r="71" spans="1:19" x14ac:dyDescent="0.25">
      <c r="A71" s="29">
        <v>790</v>
      </c>
      <c r="B71" s="22">
        <v>0.29829899999999998</v>
      </c>
      <c r="C71" s="31"/>
      <c r="D71" s="15">
        <f t="shared" si="6"/>
        <v>235.65620999999999</v>
      </c>
      <c r="E71" s="25">
        <f t="shared" si="7"/>
        <v>0.29829899999999998</v>
      </c>
      <c r="F71" s="22">
        <v>0.35000753971050003</v>
      </c>
      <c r="G71" s="25"/>
      <c r="H71" s="19">
        <f t="shared" ref="H71:H90" si="14">SUM(A71*F71)</f>
        <v>276.50595637129504</v>
      </c>
      <c r="I71" s="25">
        <f t="shared" ref="I71:I102" si="15">H71/A71</f>
        <v>0.35000753971050003</v>
      </c>
      <c r="J71" s="95"/>
      <c r="K71" s="45">
        <v>1640</v>
      </c>
      <c r="L71" s="22">
        <v>9.6652000000000002E-2</v>
      </c>
      <c r="M71" s="42">
        <v>207.608</v>
      </c>
      <c r="N71" s="24">
        <f t="shared" si="12"/>
        <v>366.11727999999999</v>
      </c>
      <c r="O71" s="25">
        <f t="shared" si="13"/>
        <v>0.22324224390243902</v>
      </c>
      <c r="P71" s="97">
        <v>0.11340551464199999</v>
      </c>
      <c r="Q71" s="104">
        <v>243.59564312685001</v>
      </c>
      <c r="R71" s="27">
        <f t="shared" si="8"/>
        <v>429.58068713973</v>
      </c>
      <c r="S71" s="94">
        <f t="shared" si="9"/>
        <v>0.26193944337788416</v>
      </c>
    </row>
    <row r="72" spans="1:19" x14ac:dyDescent="0.25">
      <c r="A72" s="29">
        <v>800</v>
      </c>
      <c r="B72" s="22">
        <v>0.29829899999999998</v>
      </c>
      <c r="C72" s="31"/>
      <c r="D72" s="15">
        <f t="shared" ref="D72:D89" si="16">(A72*B72)+C72</f>
        <v>238.63919999999999</v>
      </c>
      <c r="E72" s="25">
        <f t="shared" ref="E72:E90" si="17">D72/A72</f>
        <v>0.29829899999999998</v>
      </c>
      <c r="F72" s="22">
        <v>0.35000753971050003</v>
      </c>
      <c r="G72" s="25"/>
      <c r="H72" s="19">
        <f t="shared" si="14"/>
        <v>280.00603176840002</v>
      </c>
      <c r="I72" s="25">
        <f t="shared" si="15"/>
        <v>0.35000753971050003</v>
      </c>
      <c r="J72" s="95"/>
      <c r="K72" s="21">
        <v>1650</v>
      </c>
      <c r="L72" s="22">
        <v>9.6652000000000002E-2</v>
      </c>
      <c r="M72" s="42">
        <v>207.608</v>
      </c>
      <c r="N72" s="24">
        <f t="shared" si="12"/>
        <v>367.0838</v>
      </c>
      <c r="O72" s="25">
        <f t="shared" si="13"/>
        <v>0.22247503030303031</v>
      </c>
      <c r="P72" s="97">
        <v>0.11340551464199999</v>
      </c>
      <c r="Q72" s="104">
        <v>243.59564312685001</v>
      </c>
      <c r="R72" s="27">
        <f t="shared" si="8"/>
        <v>430.71474228615</v>
      </c>
      <c r="S72" s="94">
        <f t="shared" si="9"/>
        <v>0.26103923774918181</v>
      </c>
    </row>
    <row r="73" spans="1:19" x14ac:dyDescent="0.25">
      <c r="A73" s="29">
        <v>810</v>
      </c>
      <c r="B73" s="22">
        <v>0.29829899999999998</v>
      </c>
      <c r="C73" s="31"/>
      <c r="D73" s="15">
        <f t="shared" si="16"/>
        <v>241.62218999999999</v>
      </c>
      <c r="E73" s="25">
        <f t="shared" si="17"/>
        <v>0.29829899999999998</v>
      </c>
      <c r="F73" s="22">
        <v>0.35000753971050003</v>
      </c>
      <c r="G73" s="25"/>
      <c r="H73" s="19">
        <f t="shared" si="14"/>
        <v>283.506107165505</v>
      </c>
      <c r="I73" s="25">
        <f t="shared" si="15"/>
        <v>0.35000753971050003</v>
      </c>
      <c r="J73" s="95"/>
      <c r="K73" s="21">
        <v>1660</v>
      </c>
      <c r="L73" s="22">
        <v>9.6652000000000002E-2</v>
      </c>
      <c r="M73" s="42">
        <v>207.608</v>
      </c>
      <c r="N73" s="24">
        <f t="shared" si="12"/>
        <v>368.05032</v>
      </c>
      <c r="O73" s="25">
        <f t="shared" si="13"/>
        <v>0.22171706024096385</v>
      </c>
      <c r="P73" s="97">
        <v>0.11340551464199999</v>
      </c>
      <c r="Q73" s="104">
        <v>243.59564312685001</v>
      </c>
      <c r="R73" s="27">
        <f t="shared" si="8"/>
        <v>431.84879743257</v>
      </c>
      <c r="S73" s="94">
        <f t="shared" si="9"/>
        <v>0.26014987797142769</v>
      </c>
    </row>
    <row r="74" spans="1:19" x14ac:dyDescent="0.25">
      <c r="A74" s="29">
        <v>820</v>
      </c>
      <c r="B74" s="22">
        <v>0.29829899999999998</v>
      </c>
      <c r="C74" s="31"/>
      <c r="D74" s="15">
        <f t="shared" si="16"/>
        <v>244.60517999999999</v>
      </c>
      <c r="E74" s="25">
        <f t="shared" si="17"/>
        <v>0.29829899999999998</v>
      </c>
      <c r="F74" s="22">
        <v>0.35000753971050003</v>
      </c>
      <c r="G74" s="25"/>
      <c r="H74" s="19">
        <f t="shared" si="14"/>
        <v>287.00618256261004</v>
      </c>
      <c r="I74" s="25">
        <f t="shared" si="15"/>
        <v>0.35000753971050003</v>
      </c>
      <c r="J74" s="95"/>
      <c r="K74" s="21">
        <v>1670</v>
      </c>
      <c r="L74" s="22">
        <v>9.6652000000000002E-2</v>
      </c>
      <c r="M74" s="42">
        <v>207.608</v>
      </c>
      <c r="N74" s="24">
        <f t="shared" si="12"/>
        <v>369.01684</v>
      </c>
      <c r="O74" s="25">
        <f t="shared" si="13"/>
        <v>0.22096816766467067</v>
      </c>
      <c r="P74" s="97">
        <v>0.11340551464199999</v>
      </c>
      <c r="Q74" s="104">
        <v>243.59564312685001</v>
      </c>
      <c r="R74" s="27">
        <f t="shared" si="8"/>
        <v>432.98285257898999</v>
      </c>
      <c r="S74" s="94">
        <f t="shared" si="9"/>
        <v>0.25927116920897603</v>
      </c>
    </row>
    <row r="75" spans="1:19" x14ac:dyDescent="0.25">
      <c r="A75" s="29">
        <v>830</v>
      </c>
      <c r="B75" s="22">
        <v>0.29829899999999998</v>
      </c>
      <c r="C75" s="31"/>
      <c r="D75" s="15">
        <f t="shared" si="16"/>
        <v>247.58816999999999</v>
      </c>
      <c r="E75" s="25">
        <f t="shared" si="17"/>
        <v>0.29829899999999998</v>
      </c>
      <c r="F75" s="22">
        <v>0.35000753971050003</v>
      </c>
      <c r="G75" s="25"/>
      <c r="H75" s="19">
        <f t="shared" si="14"/>
        <v>290.50625795971501</v>
      </c>
      <c r="I75" s="25">
        <f t="shared" si="15"/>
        <v>0.35000753971050003</v>
      </c>
      <c r="J75" s="95"/>
      <c r="K75" s="21">
        <v>1680</v>
      </c>
      <c r="L75" s="22">
        <v>9.6652000000000002E-2</v>
      </c>
      <c r="M75" s="42">
        <v>207.608</v>
      </c>
      <c r="N75" s="24">
        <f t="shared" si="12"/>
        <v>369.98336</v>
      </c>
      <c r="O75" s="25">
        <f t="shared" si="13"/>
        <v>0.22022819047619047</v>
      </c>
      <c r="P75" s="97">
        <v>0.11340551464199999</v>
      </c>
      <c r="Q75" s="104">
        <v>243.59564312685001</v>
      </c>
      <c r="R75" s="27">
        <f t="shared" ref="R75:R90" si="18">SUM(K75*P75+Q75)</f>
        <v>434.11690772540999</v>
      </c>
      <c r="S75" s="94">
        <f t="shared" ref="S75:S90" si="19">R75/K75</f>
        <v>0.25840292126512499</v>
      </c>
    </row>
    <row r="76" spans="1:19" x14ac:dyDescent="0.25">
      <c r="A76" s="29">
        <v>840</v>
      </c>
      <c r="B76" s="22">
        <v>0.29829899999999998</v>
      </c>
      <c r="C76" s="31"/>
      <c r="D76" s="15">
        <f t="shared" si="16"/>
        <v>250.57115999999999</v>
      </c>
      <c r="E76" s="25">
        <f t="shared" si="17"/>
        <v>0.29829899999999998</v>
      </c>
      <c r="F76" s="22">
        <v>0.35000753971050003</v>
      </c>
      <c r="G76" s="25"/>
      <c r="H76" s="19">
        <f t="shared" si="14"/>
        <v>294.00633335682005</v>
      </c>
      <c r="I76" s="25">
        <f t="shared" si="15"/>
        <v>0.35000753971050008</v>
      </c>
      <c r="J76" s="95"/>
      <c r="K76" s="21">
        <v>1690</v>
      </c>
      <c r="L76" s="22">
        <v>9.6652000000000002E-2</v>
      </c>
      <c r="M76" s="42">
        <v>207.608</v>
      </c>
      <c r="N76" s="24">
        <f t="shared" si="12"/>
        <v>370.94988000000001</v>
      </c>
      <c r="O76" s="25">
        <f t="shared" si="13"/>
        <v>0.21949697041420119</v>
      </c>
      <c r="P76" s="97">
        <v>0.11340551464199999</v>
      </c>
      <c r="Q76" s="104">
        <v>243.59564312685001</v>
      </c>
      <c r="R76" s="27">
        <f t="shared" si="18"/>
        <v>435.25096287182998</v>
      </c>
      <c r="S76" s="94">
        <f t="shared" si="19"/>
        <v>0.2575449484448698</v>
      </c>
    </row>
    <row r="77" spans="1:19" x14ac:dyDescent="0.25">
      <c r="A77" s="29">
        <v>850</v>
      </c>
      <c r="B77" s="22">
        <v>0.29829899999999998</v>
      </c>
      <c r="C77" s="31"/>
      <c r="D77" s="15">
        <f t="shared" si="16"/>
        <v>253.55414999999999</v>
      </c>
      <c r="E77" s="25">
        <f t="shared" si="17"/>
        <v>0.29829899999999998</v>
      </c>
      <c r="F77" s="22">
        <v>0.35000753971050003</v>
      </c>
      <c r="G77" s="25"/>
      <c r="H77" s="19">
        <f t="shared" si="14"/>
        <v>297.50640875392503</v>
      </c>
      <c r="I77" s="25">
        <f t="shared" si="15"/>
        <v>0.35000753971050003</v>
      </c>
      <c r="J77" s="95"/>
      <c r="K77" s="21">
        <v>1700</v>
      </c>
      <c r="L77" s="22">
        <v>9.6652000000000002E-2</v>
      </c>
      <c r="M77" s="42">
        <v>207.608</v>
      </c>
      <c r="N77" s="24">
        <f t="shared" si="12"/>
        <v>371.91640000000001</v>
      </c>
      <c r="O77" s="25">
        <f t="shared" si="13"/>
        <v>0.21877435294117648</v>
      </c>
      <c r="P77" s="97">
        <v>0.11340551464199999</v>
      </c>
      <c r="Q77" s="104">
        <v>243.59564312685001</v>
      </c>
      <c r="R77" s="27">
        <f t="shared" si="18"/>
        <v>436.38501801824998</v>
      </c>
      <c r="S77" s="94">
        <f t="shared" si="19"/>
        <v>0.25669706942249998</v>
      </c>
    </row>
    <row r="78" spans="1:19" x14ac:dyDescent="0.25">
      <c r="A78" s="29">
        <v>860</v>
      </c>
      <c r="B78" s="22">
        <v>0.29829899999999998</v>
      </c>
      <c r="C78" s="31"/>
      <c r="D78" s="15">
        <f t="shared" si="16"/>
        <v>256.53713999999997</v>
      </c>
      <c r="E78" s="25">
        <f t="shared" si="17"/>
        <v>0.29829899999999998</v>
      </c>
      <c r="F78" s="22">
        <v>0.35000753971050003</v>
      </c>
      <c r="G78" s="25"/>
      <c r="H78" s="19">
        <f t="shared" si="14"/>
        <v>301.00648415103001</v>
      </c>
      <c r="I78" s="25">
        <f t="shared" si="15"/>
        <v>0.35000753971050003</v>
      </c>
      <c r="J78" s="95"/>
      <c r="K78" s="21">
        <v>1710</v>
      </c>
      <c r="L78" s="22">
        <v>9.6652000000000002E-2</v>
      </c>
      <c r="M78" s="42">
        <v>207.608</v>
      </c>
      <c r="N78" s="24">
        <f t="shared" si="12"/>
        <v>372.88292000000001</v>
      </c>
      <c r="O78" s="25">
        <f t="shared" si="13"/>
        <v>0.21806018713450293</v>
      </c>
      <c r="P78" s="97">
        <v>0.11340551464199999</v>
      </c>
      <c r="Q78" s="104">
        <v>243.59564312685001</v>
      </c>
      <c r="R78" s="27">
        <f t="shared" si="18"/>
        <v>437.51907316466998</v>
      </c>
      <c r="S78" s="94">
        <f t="shared" si="19"/>
        <v>0.25585910711384208</v>
      </c>
    </row>
    <row r="79" spans="1:19" x14ac:dyDescent="0.25">
      <c r="A79" s="29">
        <v>870</v>
      </c>
      <c r="B79" s="22">
        <v>0.29829899999999998</v>
      </c>
      <c r="C79" s="31"/>
      <c r="D79" s="15">
        <f t="shared" si="16"/>
        <v>259.52012999999999</v>
      </c>
      <c r="E79" s="25">
        <f t="shared" si="17"/>
        <v>0.29829899999999998</v>
      </c>
      <c r="F79" s="22">
        <v>0.35000753971050003</v>
      </c>
      <c r="G79" s="25"/>
      <c r="H79" s="19">
        <f t="shared" si="14"/>
        <v>304.50655954813504</v>
      </c>
      <c r="I79" s="25">
        <f t="shared" si="15"/>
        <v>0.35000753971050003</v>
      </c>
      <c r="J79" s="95"/>
      <c r="K79" s="21">
        <v>1720</v>
      </c>
      <c r="L79" s="22">
        <v>9.6652000000000002E-2</v>
      </c>
      <c r="M79" s="42">
        <v>207.608</v>
      </c>
      <c r="N79" s="24">
        <f t="shared" si="12"/>
        <v>373.84944000000002</v>
      </c>
      <c r="O79" s="25">
        <f t="shared" si="13"/>
        <v>0.21735432558139536</v>
      </c>
      <c r="P79" s="97">
        <v>0.11340551464199999</v>
      </c>
      <c r="Q79" s="104">
        <v>243.59564312685001</v>
      </c>
      <c r="R79" s="27">
        <f t="shared" si="18"/>
        <v>438.65312831108997</v>
      </c>
      <c r="S79" s="94">
        <f t="shared" si="19"/>
        <v>0.2550308885529593</v>
      </c>
    </row>
    <row r="80" spans="1:19" x14ac:dyDescent="0.25">
      <c r="A80" s="29">
        <v>880</v>
      </c>
      <c r="B80" s="22">
        <v>0.29829899999999998</v>
      </c>
      <c r="C80" s="31"/>
      <c r="D80" s="15">
        <f t="shared" si="16"/>
        <v>262.50311999999997</v>
      </c>
      <c r="E80" s="25">
        <f t="shared" si="17"/>
        <v>0.29829899999999998</v>
      </c>
      <c r="F80" s="22">
        <v>0.35000753971050003</v>
      </c>
      <c r="G80" s="25"/>
      <c r="H80" s="19">
        <f t="shared" si="14"/>
        <v>308.00663494524002</v>
      </c>
      <c r="I80" s="25">
        <f t="shared" si="15"/>
        <v>0.35000753971050003</v>
      </c>
      <c r="J80" s="95"/>
      <c r="K80" s="21">
        <v>1730</v>
      </c>
      <c r="L80" s="22">
        <v>9.6652000000000002E-2</v>
      </c>
      <c r="M80" s="42">
        <v>207.608</v>
      </c>
      <c r="N80" s="24">
        <f t="shared" si="12"/>
        <v>374.81596000000002</v>
      </c>
      <c r="O80" s="25">
        <f t="shared" si="13"/>
        <v>0.21665662427745666</v>
      </c>
      <c r="P80" s="97">
        <v>0.11340551464199999</v>
      </c>
      <c r="Q80" s="104">
        <v>243.59564312685001</v>
      </c>
      <c r="R80" s="27">
        <f t="shared" si="18"/>
        <v>439.78718345750997</v>
      </c>
      <c r="S80" s="94">
        <f t="shared" si="19"/>
        <v>0.25421224477312715</v>
      </c>
    </row>
    <row r="81" spans="1:19" x14ac:dyDescent="0.25">
      <c r="A81" s="29">
        <v>890</v>
      </c>
      <c r="B81" s="22">
        <v>0.29829899999999998</v>
      </c>
      <c r="C81" s="31"/>
      <c r="D81" s="15">
        <f t="shared" si="16"/>
        <v>265.48611</v>
      </c>
      <c r="E81" s="25">
        <f t="shared" si="17"/>
        <v>0.29829899999999998</v>
      </c>
      <c r="F81" s="22">
        <v>0.35000753971050003</v>
      </c>
      <c r="G81" s="25"/>
      <c r="H81" s="19">
        <f t="shared" si="14"/>
        <v>311.506710342345</v>
      </c>
      <c r="I81" s="25">
        <f t="shared" si="15"/>
        <v>0.35000753971050003</v>
      </c>
      <c r="J81" s="95"/>
      <c r="K81" s="21">
        <v>1740</v>
      </c>
      <c r="L81" s="22">
        <v>9.6652000000000002E-2</v>
      </c>
      <c r="M81" s="42">
        <v>207.608</v>
      </c>
      <c r="N81" s="24">
        <f t="shared" si="12"/>
        <v>375.78248000000002</v>
      </c>
      <c r="O81" s="25">
        <f t="shared" si="13"/>
        <v>0.21596694252873563</v>
      </c>
      <c r="P81" s="97">
        <v>0.11340551464199999</v>
      </c>
      <c r="Q81" s="104">
        <v>243.59564312685001</v>
      </c>
      <c r="R81" s="27">
        <f t="shared" si="18"/>
        <v>440.92123860392996</v>
      </c>
      <c r="S81" s="94">
        <f t="shared" si="19"/>
        <v>0.25340301069191379</v>
      </c>
    </row>
    <row r="82" spans="1:19" x14ac:dyDescent="0.25">
      <c r="A82" s="29">
        <v>900</v>
      </c>
      <c r="B82" s="22">
        <v>0.29829899999999998</v>
      </c>
      <c r="C82" s="31"/>
      <c r="D82" s="15">
        <f t="shared" si="16"/>
        <v>268.46909999999997</v>
      </c>
      <c r="E82" s="25">
        <f t="shared" si="17"/>
        <v>0.29829899999999998</v>
      </c>
      <c r="F82" s="22">
        <v>0.35000753971050003</v>
      </c>
      <c r="G82" s="25"/>
      <c r="H82" s="19">
        <f t="shared" si="14"/>
        <v>315.00678573945004</v>
      </c>
      <c r="I82" s="25">
        <f t="shared" si="15"/>
        <v>0.35000753971050003</v>
      </c>
      <c r="J82" s="95"/>
      <c r="K82" s="21">
        <v>1750</v>
      </c>
      <c r="L82" s="22">
        <v>9.6652000000000002E-2</v>
      </c>
      <c r="M82" s="42">
        <v>207.608</v>
      </c>
      <c r="N82" s="24">
        <f t="shared" si="12"/>
        <v>376.74900000000002</v>
      </c>
      <c r="O82" s="25">
        <f t="shared" si="13"/>
        <v>0.21528514285714287</v>
      </c>
      <c r="P82" s="97">
        <v>0.11340551464199999</v>
      </c>
      <c r="Q82" s="104">
        <v>243.59564312685001</v>
      </c>
      <c r="R82" s="27">
        <f t="shared" si="18"/>
        <v>442.05529375034996</v>
      </c>
      <c r="S82" s="94">
        <f t="shared" si="19"/>
        <v>0.25260302500019999</v>
      </c>
    </row>
    <row r="83" spans="1:19" x14ac:dyDescent="0.25">
      <c r="A83" s="29">
        <v>910</v>
      </c>
      <c r="B83" s="22">
        <v>0.29829899999999998</v>
      </c>
      <c r="C83" s="31"/>
      <c r="D83" s="15">
        <f t="shared" si="16"/>
        <v>271.45209</v>
      </c>
      <c r="E83" s="25">
        <f t="shared" si="17"/>
        <v>0.29829899999999998</v>
      </c>
      <c r="F83" s="22">
        <v>0.35000753971050003</v>
      </c>
      <c r="G83" s="25"/>
      <c r="H83" s="19">
        <f t="shared" si="14"/>
        <v>318.50686113655502</v>
      </c>
      <c r="I83" s="25">
        <f t="shared" si="15"/>
        <v>0.35000753971050003</v>
      </c>
      <c r="J83" s="95"/>
      <c r="K83" s="21">
        <v>1760</v>
      </c>
      <c r="L83" s="22">
        <v>9.6652000000000002E-2</v>
      </c>
      <c r="M83" s="42">
        <v>207.608</v>
      </c>
      <c r="N83" s="24">
        <f t="shared" si="12"/>
        <v>377.71551999999997</v>
      </c>
      <c r="O83" s="25">
        <f t="shared" si="13"/>
        <v>0.21461109090909089</v>
      </c>
      <c r="P83" s="97">
        <v>0.11340551464199999</v>
      </c>
      <c r="Q83" s="104">
        <v>243.59564312685001</v>
      </c>
      <c r="R83" s="27">
        <f t="shared" si="18"/>
        <v>443.18934889676996</v>
      </c>
      <c r="S83" s="94">
        <f t="shared" si="19"/>
        <v>0.25181213005498293</v>
      </c>
    </row>
    <row r="84" spans="1:19" x14ac:dyDescent="0.25">
      <c r="A84" s="29">
        <v>920</v>
      </c>
      <c r="B84" s="22">
        <v>0.29829899999999998</v>
      </c>
      <c r="C84" s="31"/>
      <c r="D84" s="15">
        <f t="shared" si="16"/>
        <v>274.43507999999997</v>
      </c>
      <c r="E84" s="25">
        <f t="shared" si="17"/>
        <v>0.29829899999999998</v>
      </c>
      <c r="F84" s="22">
        <v>0.35000753971050003</v>
      </c>
      <c r="G84" s="25"/>
      <c r="H84" s="19">
        <f t="shared" si="14"/>
        <v>322.00693653366</v>
      </c>
      <c r="I84" s="25">
        <f t="shared" si="15"/>
        <v>0.35000753971049997</v>
      </c>
      <c r="J84" s="95"/>
      <c r="K84" s="21">
        <v>1770</v>
      </c>
      <c r="L84" s="22">
        <v>9.6652000000000002E-2</v>
      </c>
      <c r="M84" s="42">
        <v>207.608</v>
      </c>
      <c r="N84" s="24">
        <f t="shared" si="12"/>
        <v>378.68204000000003</v>
      </c>
      <c r="O84" s="25">
        <f t="shared" si="13"/>
        <v>0.21394465536723165</v>
      </c>
      <c r="P84" s="97">
        <v>0.11340551464199999</v>
      </c>
      <c r="Q84" s="104">
        <v>243.59564312685001</v>
      </c>
      <c r="R84" s="27">
        <f t="shared" si="18"/>
        <v>444.32340404319001</v>
      </c>
      <c r="S84" s="94">
        <f t="shared" si="19"/>
        <v>0.25103017177581355</v>
      </c>
    </row>
    <row r="85" spans="1:19" x14ac:dyDescent="0.25">
      <c r="A85" s="29">
        <v>930</v>
      </c>
      <c r="B85" s="22">
        <v>0.29829899999999998</v>
      </c>
      <c r="C85" s="85"/>
      <c r="D85" s="15">
        <f t="shared" si="16"/>
        <v>277.41807</v>
      </c>
      <c r="E85" s="25">
        <f t="shared" si="17"/>
        <v>0.29829899999999998</v>
      </c>
      <c r="F85" s="22">
        <v>0.35000753971050003</v>
      </c>
      <c r="G85" s="46"/>
      <c r="H85" s="19">
        <f t="shared" si="14"/>
        <v>325.50701193076503</v>
      </c>
      <c r="I85" s="25">
        <f t="shared" si="15"/>
        <v>0.35000753971050003</v>
      </c>
      <c r="J85" s="95"/>
      <c r="K85" s="21">
        <v>1780</v>
      </c>
      <c r="L85" s="22">
        <v>9.6652000000000002E-2</v>
      </c>
      <c r="M85" s="42">
        <v>207.608</v>
      </c>
      <c r="N85" s="24">
        <f t="shared" si="12"/>
        <v>379.64855999999997</v>
      </c>
      <c r="O85" s="25">
        <f t="shared" si="13"/>
        <v>0.21328570786516854</v>
      </c>
      <c r="P85" s="97">
        <v>0.11340551464199999</v>
      </c>
      <c r="Q85" s="104">
        <v>243.59564312685001</v>
      </c>
      <c r="R85" s="27">
        <f t="shared" si="18"/>
        <v>445.45745918961001</v>
      </c>
      <c r="S85" s="94">
        <f t="shared" si="19"/>
        <v>0.25025699954472475</v>
      </c>
    </row>
    <row r="86" spans="1:19" x14ac:dyDescent="0.25">
      <c r="A86" s="29">
        <v>940</v>
      </c>
      <c r="B86" s="22">
        <v>0.29829899999999998</v>
      </c>
      <c r="C86" s="85"/>
      <c r="D86" s="15">
        <f t="shared" si="16"/>
        <v>280.40105999999997</v>
      </c>
      <c r="E86" s="25">
        <f t="shared" si="17"/>
        <v>0.29829899999999998</v>
      </c>
      <c r="F86" s="22">
        <v>0.35000753971050003</v>
      </c>
      <c r="G86" s="46"/>
      <c r="H86" s="19">
        <f t="shared" si="14"/>
        <v>329.00708732787001</v>
      </c>
      <c r="I86" s="25">
        <f t="shared" si="15"/>
        <v>0.35000753971050003</v>
      </c>
      <c r="J86" s="95"/>
      <c r="K86" s="21">
        <v>1790</v>
      </c>
      <c r="L86" s="22">
        <v>9.6652000000000002E-2</v>
      </c>
      <c r="M86" s="42">
        <v>207.608</v>
      </c>
      <c r="N86" s="24">
        <f t="shared" si="12"/>
        <v>380.61508000000003</v>
      </c>
      <c r="O86" s="25">
        <f t="shared" si="13"/>
        <v>0.21263412290502795</v>
      </c>
      <c r="P86" s="97">
        <v>0.11340551464199999</v>
      </c>
      <c r="Q86" s="104">
        <v>243.59564312685001</v>
      </c>
      <c r="R86" s="27">
        <f t="shared" si="18"/>
        <v>446.59151433603</v>
      </c>
      <c r="S86" s="94">
        <f t="shared" si="19"/>
        <v>0.24949246610951398</v>
      </c>
    </row>
    <row r="87" spans="1:19" x14ac:dyDescent="0.25">
      <c r="A87" s="29">
        <v>950</v>
      </c>
      <c r="B87" s="22">
        <v>0.29829899999999998</v>
      </c>
      <c r="C87" s="85"/>
      <c r="D87" s="15">
        <f t="shared" si="16"/>
        <v>283.38405</v>
      </c>
      <c r="E87" s="25">
        <f t="shared" si="17"/>
        <v>0.29829899999999998</v>
      </c>
      <c r="F87" s="22">
        <v>0.35000753971050003</v>
      </c>
      <c r="G87" s="46"/>
      <c r="H87" s="19">
        <f t="shared" si="14"/>
        <v>332.50716272497505</v>
      </c>
      <c r="I87" s="25">
        <f t="shared" si="15"/>
        <v>0.35000753971050003</v>
      </c>
      <c r="J87" s="95"/>
      <c r="K87" s="21">
        <v>1800</v>
      </c>
      <c r="L87" s="22">
        <v>9.6652000000000002E-2</v>
      </c>
      <c r="M87" s="42">
        <v>207.608</v>
      </c>
      <c r="N87" s="24">
        <f t="shared" si="12"/>
        <v>381.58159999999998</v>
      </c>
      <c r="O87" s="25">
        <f t="shared" si="13"/>
        <v>0.21198977777777778</v>
      </c>
      <c r="P87" s="97">
        <v>0.11340551464199999</v>
      </c>
      <c r="Q87" s="104">
        <v>243.59564312685001</v>
      </c>
      <c r="R87" s="27">
        <f t="shared" si="18"/>
        <v>447.72556948245</v>
      </c>
      <c r="S87" s="94">
        <f t="shared" si="19"/>
        <v>0.24873642749024999</v>
      </c>
    </row>
    <row r="88" spans="1:19" x14ac:dyDescent="0.25">
      <c r="A88" s="29">
        <v>960</v>
      </c>
      <c r="B88" s="22">
        <v>0.29829899999999998</v>
      </c>
      <c r="C88" s="85"/>
      <c r="D88" s="15">
        <f t="shared" si="16"/>
        <v>286.36703999999997</v>
      </c>
      <c r="E88" s="25">
        <f t="shared" si="17"/>
        <v>0.29829899999999998</v>
      </c>
      <c r="F88" s="22">
        <v>0.35000753971050003</v>
      </c>
      <c r="G88" s="46"/>
      <c r="H88" s="19">
        <f t="shared" si="14"/>
        <v>336.00723812208003</v>
      </c>
      <c r="I88" s="25">
        <f t="shared" si="15"/>
        <v>0.35000753971050003</v>
      </c>
      <c r="J88" s="95"/>
      <c r="K88" s="21">
        <v>1810</v>
      </c>
      <c r="L88" s="22">
        <v>9.6652000000000002E-2</v>
      </c>
      <c r="M88" s="42">
        <v>207.608</v>
      </c>
      <c r="N88" s="24">
        <f t="shared" si="12"/>
        <v>382.54812000000004</v>
      </c>
      <c r="O88" s="25">
        <f t="shared" si="13"/>
        <v>0.21135255248618787</v>
      </c>
      <c r="P88" s="97">
        <v>0.11340551464199999</v>
      </c>
      <c r="Q88" s="104">
        <v>243.59564312685001</v>
      </c>
      <c r="R88" s="27">
        <f t="shared" si="18"/>
        <v>448.85962462886999</v>
      </c>
      <c r="S88" s="94">
        <f t="shared" si="19"/>
        <v>0.24798874288887846</v>
      </c>
    </row>
    <row r="89" spans="1:19" x14ac:dyDescent="0.25">
      <c r="A89" s="29">
        <v>970</v>
      </c>
      <c r="B89" s="22">
        <v>0.29829899999999998</v>
      </c>
      <c r="C89" s="85"/>
      <c r="D89" s="15">
        <f t="shared" si="16"/>
        <v>289.35003</v>
      </c>
      <c r="E89" s="25">
        <f t="shared" si="17"/>
        <v>0.29829899999999998</v>
      </c>
      <c r="F89" s="22">
        <v>0.35000753971050003</v>
      </c>
      <c r="G89" s="46"/>
      <c r="H89" s="19">
        <f t="shared" si="14"/>
        <v>339.507313519185</v>
      </c>
      <c r="I89" s="25">
        <f t="shared" si="15"/>
        <v>0.35000753971050003</v>
      </c>
      <c r="J89" s="95"/>
      <c r="K89" s="21">
        <v>1820</v>
      </c>
      <c r="L89" s="22">
        <v>9.6652000000000002E-2</v>
      </c>
      <c r="M89" s="42">
        <v>207.608</v>
      </c>
      <c r="N89" s="24">
        <f t="shared" si="12"/>
        <v>383.51463999999999</v>
      </c>
      <c r="O89" s="25">
        <f t="shared" si="13"/>
        <v>0.21072232967032967</v>
      </c>
      <c r="P89" s="97">
        <v>0.11340551464199999</v>
      </c>
      <c r="Q89" s="104">
        <v>243.59564312685001</v>
      </c>
      <c r="R89" s="27">
        <f t="shared" si="18"/>
        <v>449.99367977528999</v>
      </c>
      <c r="S89" s="94">
        <f t="shared" si="19"/>
        <v>0.24724927460180768</v>
      </c>
    </row>
    <row r="90" spans="1:19" ht="15.75" thickBot="1" x14ac:dyDescent="0.3">
      <c r="A90" s="47">
        <v>980</v>
      </c>
      <c r="B90" s="48">
        <v>0.29829899999999998</v>
      </c>
      <c r="C90" s="105"/>
      <c r="D90" s="50">
        <f>(A90*B90)+C90</f>
        <v>292.33301999999998</v>
      </c>
      <c r="E90" s="51">
        <f t="shared" si="17"/>
        <v>0.29829899999999998</v>
      </c>
      <c r="F90" s="48">
        <v>0.35000753971050003</v>
      </c>
      <c r="G90" s="52"/>
      <c r="H90" s="50">
        <f t="shared" si="14"/>
        <v>343.00738891629004</v>
      </c>
      <c r="I90" s="51">
        <f t="shared" si="15"/>
        <v>0.35000753971050003</v>
      </c>
      <c r="J90" s="106"/>
      <c r="K90" s="54">
        <v>1830</v>
      </c>
      <c r="L90" s="48">
        <v>9.6652000000000002E-2</v>
      </c>
      <c r="M90" s="55">
        <v>207.608</v>
      </c>
      <c r="N90" s="56">
        <f t="shared" si="12"/>
        <v>384.48116000000005</v>
      </c>
      <c r="O90" s="51">
        <f t="shared" si="13"/>
        <v>0.21009899453551914</v>
      </c>
      <c r="P90" s="99">
        <v>0.11340551464199999</v>
      </c>
      <c r="Q90" s="107">
        <v>243.59564312685001</v>
      </c>
      <c r="R90" s="59">
        <f t="shared" si="18"/>
        <v>451.12773492170999</v>
      </c>
      <c r="S90" s="100">
        <f t="shared" si="19"/>
        <v>0.24651788793536064</v>
      </c>
    </row>
    <row r="92" spans="1:19" ht="15.75" thickBot="1" x14ac:dyDescent="0.3"/>
    <row r="93" spans="1:19" x14ac:dyDescent="0.25">
      <c r="A93" s="61" t="s">
        <v>0</v>
      </c>
      <c r="B93" s="62" t="s">
        <v>1</v>
      </c>
      <c r="C93" s="63" t="s">
        <v>2</v>
      </c>
      <c r="D93" s="64" t="s">
        <v>3</v>
      </c>
      <c r="E93" s="65" t="s">
        <v>4</v>
      </c>
      <c r="F93" s="62" t="s">
        <v>1</v>
      </c>
      <c r="G93" s="63" t="s">
        <v>2</v>
      </c>
      <c r="H93" s="66" t="s">
        <v>11</v>
      </c>
      <c r="I93" s="67" t="s">
        <v>4</v>
      </c>
    </row>
    <row r="94" spans="1:19" x14ac:dyDescent="0.25">
      <c r="A94" s="13">
        <v>1840</v>
      </c>
      <c r="B94" s="22">
        <v>9.6652000000000002E-2</v>
      </c>
      <c r="C94" s="68">
        <v>207.608</v>
      </c>
      <c r="D94" s="24">
        <f t="shared" ref="D94:D130" si="20">(A94*B94)+C94</f>
        <v>385.44767999999999</v>
      </c>
      <c r="E94" s="69">
        <f t="shared" ref="E94:E130" si="21">D94/A94</f>
        <v>0.2094824347826087</v>
      </c>
      <c r="F94" s="97">
        <v>0.11340551464199999</v>
      </c>
      <c r="G94" s="104">
        <v>243.59564312685001</v>
      </c>
      <c r="H94" s="19">
        <f t="shared" ref="H94:H130" si="22">SUM(A94*F94+G94)</f>
        <v>452.26179006812998</v>
      </c>
      <c r="I94" s="69">
        <f t="shared" ref="I94:I130" si="23">H94/A94</f>
        <v>0.24579445112398368</v>
      </c>
    </row>
    <row r="95" spans="1:19" x14ac:dyDescent="0.25">
      <c r="A95" s="29">
        <v>1850</v>
      </c>
      <c r="B95" s="22">
        <v>9.6652000000000002E-2</v>
      </c>
      <c r="C95" s="68">
        <v>207.608</v>
      </c>
      <c r="D95" s="24">
        <f t="shared" si="20"/>
        <v>386.41419999999999</v>
      </c>
      <c r="E95" s="69">
        <f t="shared" si="21"/>
        <v>0.20887254054054052</v>
      </c>
      <c r="F95" s="97">
        <v>0.11340551464199999</v>
      </c>
      <c r="G95" s="104">
        <v>243.59564312685001</v>
      </c>
      <c r="H95" s="19">
        <f t="shared" si="22"/>
        <v>453.39584521455004</v>
      </c>
      <c r="I95" s="69">
        <f t="shared" si="23"/>
        <v>0.24507883525110813</v>
      </c>
    </row>
    <row r="96" spans="1:19" x14ac:dyDescent="0.25">
      <c r="A96" s="29">
        <v>1860</v>
      </c>
      <c r="B96" s="22">
        <v>9.6652000000000002E-2</v>
      </c>
      <c r="C96" s="68">
        <v>207.608</v>
      </c>
      <c r="D96" s="24">
        <f t="shared" si="20"/>
        <v>387.38072</v>
      </c>
      <c r="E96" s="69">
        <f t="shared" si="21"/>
        <v>0.20826920430107526</v>
      </c>
      <c r="F96" s="97">
        <v>0.11340551464199999</v>
      </c>
      <c r="G96" s="104">
        <v>243.59564312685001</v>
      </c>
      <c r="H96" s="19">
        <f t="shared" si="22"/>
        <v>454.52990036097003</v>
      </c>
      <c r="I96" s="69">
        <f t="shared" si="23"/>
        <v>0.24437091417256454</v>
      </c>
    </row>
    <row r="97" spans="1:9" x14ac:dyDescent="0.25">
      <c r="A97" s="29">
        <v>1870</v>
      </c>
      <c r="B97" s="22">
        <v>9.6652000000000002E-2</v>
      </c>
      <c r="C97" s="68">
        <v>207.608</v>
      </c>
      <c r="D97" s="24">
        <f t="shared" si="20"/>
        <v>388.34724</v>
      </c>
      <c r="E97" s="69">
        <f t="shared" si="21"/>
        <v>0.20767232085561496</v>
      </c>
      <c r="F97" s="97">
        <v>0.11340551464199999</v>
      </c>
      <c r="G97" s="104">
        <v>243.59564312685001</v>
      </c>
      <c r="H97" s="19">
        <f t="shared" si="22"/>
        <v>455.66395550739003</v>
      </c>
      <c r="I97" s="69">
        <f t="shared" si="23"/>
        <v>0.24367056444245455</v>
      </c>
    </row>
    <row r="98" spans="1:9" x14ac:dyDescent="0.25">
      <c r="A98" s="29">
        <v>1880</v>
      </c>
      <c r="B98" s="22">
        <v>9.6652000000000002E-2</v>
      </c>
      <c r="C98" s="68">
        <v>207.608</v>
      </c>
      <c r="D98" s="24">
        <f t="shared" si="20"/>
        <v>389.31376</v>
      </c>
      <c r="E98" s="69">
        <f t="shared" si="21"/>
        <v>0.20708178723404255</v>
      </c>
      <c r="F98" s="97">
        <v>0.11340551464199999</v>
      </c>
      <c r="G98" s="104">
        <v>243.59564312685001</v>
      </c>
      <c r="H98" s="19">
        <f t="shared" si="22"/>
        <v>456.79801065381002</v>
      </c>
      <c r="I98" s="69">
        <f t="shared" si="23"/>
        <v>0.24297766524138831</v>
      </c>
    </row>
    <row r="99" spans="1:9" x14ac:dyDescent="0.25">
      <c r="A99" s="29">
        <v>1890</v>
      </c>
      <c r="B99" s="22">
        <v>9.6652000000000002E-2</v>
      </c>
      <c r="C99" s="68">
        <v>207.608</v>
      </c>
      <c r="D99" s="24">
        <f t="shared" si="20"/>
        <v>390.28028</v>
      </c>
      <c r="E99" s="69">
        <f t="shared" si="21"/>
        <v>0.20649750264550265</v>
      </c>
      <c r="F99" s="97">
        <v>0.11340551464199999</v>
      </c>
      <c r="G99" s="104">
        <v>243.59564312685001</v>
      </c>
      <c r="H99" s="19">
        <f t="shared" si="22"/>
        <v>457.93206580023002</v>
      </c>
      <c r="I99" s="69">
        <f t="shared" si="23"/>
        <v>0.24229209830700002</v>
      </c>
    </row>
    <row r="100" spans="1:9" x14ac:dyDescent="0.25">
      <c r="A100" s="29">
        <v>1900</v>
      </c>
      <c r="B100" s="22">
        <v>9.6652000000000002E-2</v>
      </c>
      <c r="C100" s="68">
        <v>207.608</v>
      </c>
      <c r="D100" s="24">
        <f t="shared" si="20"/>
        <v>391.24680000000001</v>
      </c>
      <c r="E100" s="69">
        <f t="shared" si="21"/>
        <v>0.20591936842105263</v>
      </c>
      <c r="F100" s="97">
        <v>0.11340551464199999</v>
      </c>
      <c r="G100" s="104">
        <v>243.59564312685001</v>
      </c>
      <c r="H100" s="19">
        <f t="shared" si="22"/>
        <v>459.06612094665002</v>
      </c>
      <c r="I100" s="69">
        <f t="shared" si="23"/>
        <v>0.2416137478666579</v>
      </c>
    </row>
    <row r="101" spans="1:9" x14ac:dyDescent="0.25">
      <c r="A101" s="29">
        <v>1910</v>
      </c>
      <c r="B101" s="22">
        <v>9.6652000000000002E-2</v>
      </c>
      <c r="C101" s="68">
        <v>207.608</v>
      </c>
      <c r="D101" s="24">
        <f t="shared" si="20"/>
        <v>392.21332000000001</v>
      </c>
      <c r="E101" s="69">
        <f t="shared" si="21"/>
        <v>0.20534728795811519</v>
      </c>
      <c r="F101" s="97">
        <v>0.11340551464199999</v>
      </c>
      <c r="G101" s="104">
        <v>243.59564312685001</v>
      </c>
      <c r="H101" s="19">
        <f t="shared" si="22"/>
        <v>460.20017609307001</v>
      </c>
      <c r="I101" s="69">
        <f t="shared" si="23"/>
        <v>0.24094250057228797</v>
      </c>
    </row>
    <row r="102" spans="1:9" x14ac:dyDescent="0.25">
      <c r="A102" s="29">
        <v>1920</v>
      </c>
      <c r="B102" s="22">
        <v>9.6652000000000002E-2</v>
      </c>
      <c r="C102" s="68">
        <v>207.608</v>
      </c>
      <c r="D102" s="24">
        <f t="shared" si="20"/>
        <v>393.17984000000001</v>
      </c>
      <c r="E102" s="69">
        <f t="shared" si="21"/>
        <v>0.20478116666666668</v>
      </c>
      <c r="F102" s="97">
        <v>0.11340551464199999</v>
      </c>
      <c r="G102" s="104">
        <v>243.59564312685001</v>
      </c>
      <c r="H102" s="19">
        <f t="shared" si="22"/>
        <v>461.33423123949001</v>
      </c>
      <c r="I102" s="69">
        <f t="shared" si="23"/>
        <v>0.24027824543723439</v>
      </c>
    </row>
    <row r="103" spans="1:9" x14ac:dyDescent="0.25">
      <c r="A103" s="29">
        <v>1930</v>
      </c>
      <c r="B103" s="22">
        <v>9.6652000000000002E-2</v>
      </c>
      <c r="C103" s="68">
        <v>207.608</v>
      </c>
      <c r="D103" s="24">
        <f t="shared" si="20"/>
        <v>394.14636000000002</v>
      </c>
      <c r="E103" s="69">
        <f t="shared" si="21"/>
        <v>0.20422091191709846</v>
      </c>
      <c r="F103" s="97">
        <v>0.11340551464199999</v>
      </c>
      <c r="G103" s="104">
        <v>243.59564312685001</v>
      </c>
      <c r="H103" s="19">
        <f t="shared" si="22"/>
        <v>462.46828638591001</v>
      </c>
      <c r="I103" s="69">
        <f t="shared" si="23"/>
        <v>0.2396208737750829</v>
      </c>
    </row>
    <row r="104" spans="1:9" x14ac:dyDescent="0.25">
      <c r="A104" s="29">
        <v>1940</v>
      </c>
      <c r="B104" s="22">
        <v>9.6652000000000002E-2</v>
      </c>
      <c r="C104" s="68">
        <v>207.608</v>
      </c>
      <c r="D104" s="24">
        <f t="shared" si="20"/>
        <v>395.11288000000002</v>
      </c>
      <c r="E104" s="69">
        <f t="shared" si="21"/>
        <v>0.20366643298969073</v>
      </c>
      <c r="F104" s="97">
        <v>0.11340551464199999</v>
      </c>
      <c r="G104" s="104">
        <v>243.59564312685001</v>
      </c>
      <c r="H104" s="19">
        <f t="shared" si="22"/>
        <v>463.60234153233</v>
      </c>
      <c r="I104" s="69">
        <f t="shared" si="23"/>
        <v>0.2389702791403763</v>
      </c>
    </row>
    <row r="105" spans="1:9" x14ac:dyDescent="0.25">
      <c r="A105" s="29">
        <v>1950</v>
      </c>
      <c r="B105" s="22">
        <v>9.6652000000000002E-2</v>
      </c>
      <c r="C105" s="68">
        <v>207.608</v>
      </c>
      <c r="D105" s="24">
        <f t="shared" si="20"/>
        <v>396.07940000000002</v>
      </c>
      <c r="E105" s="69">
        <f t="shared" si="21"/>
        <v>0.20311764102564103</v>
      </c>
      <c r="F105" s="97">
        <v>0.11340551464199999</v>
      </c>
      <c r="G105" s="104">
        <v>243.59564312685001</v>
      </c>
      <c r="H105" s="19">
        <f t="shared" si="22"/>
        <v>464.73639667875</v>
      </c>
      <c r="I105" s="69">
        <f t="shared" si="23"/>
        <v>0.23832635727115384</v>
      </c>
    </row>
    <row r="106" spans="1:9" x14ac:dyDescent="0.25">
      <c r="A106" s="29">
        <v>1960</v>
      </c>
      <c r="B106" s="22">
        <v>9.6652000000000002E-2</v>
      </c>
      <c r="C106" s="68">
        <v>207.608</v>
      </c>
      <c r="D106" s="24">
        <f t="shared" si="20"/>
        <v>397.04592000000002</v>
      </c>
      <c r="E106" s="69">
        <f t="shared" si="21"/>
        <v>0.20257444897959184</v>
      </c>
      <c r="F106" s="97">
        <v>0.11340551464199999</v>
      </c>
      <c r="G106" s="104">
        <v>243.59564312685001</v>
      </c>
      <c r="H106" s="19">
        <f t="shared" si="22"/>
        <v>465.87045182516999</v>
      </c>
      <c r="I106" s="69">
        <f t="shared" si="23"/>
        <v>0.23768900603324999</v>
      </c>
    </row>
    <row r="107" spans="1:9" x14ac:dyDescent="0.25">
      <c r="A107" s="29">
        <v>1970</v>
      </c>
      <c r="B107" s="22">
        <v>9.6652000000000002E-2</v>
      </c>
      <c r="C107" s="68">
        <v>207.608</v>
      </c>
      <c r="D107" s="24">
        <f t="shared" si="20"/>
        <v>398.01243999999997</v>
      </c>
      <c r="E107" s="69">
        <f t="shared" si="21"/>
        <v>0.20203677157360406</v>
      </c>
      <c r="F107" s="97">
        <v>0.11340551464199999</v>
      </c>
      <c r="G107" s="104">
        <v>243.59564312685001</v>
      </c>
      <c r="H107" s="19">
        <f t="shared" si="22"/>
        <v>467.00450697158999</v>
      </c>
      <c r="I107" s="69">
        <f t="shared" si="23"/>
        <v>0.23705812536628934</v>
      </c>
    </row>
    <row r="108" spans="1:9" x14ac:dyDescent="0.25">
      <c r="A108" s="29">
        <v>1980</v>
      </c>
      <c r="B108" s="22">
        <v>9.6652000000000002E-2</v>
      </c>
      <c r="C108" s="68">
        <v>207.608</v>
      </c>
      <c r="D108" s="24">
        <f t="shared" si="20"/>
        <v>398.97896000000003</v>
      </c>
      <c r="E108" s="69">
        <f t="shared" si="21"/>
        <v>0.20150452525252527</v>
      </c>
      <c r="F108" s="97">
        <v>0.11340551464199999</v>
      </c>
      <c r="G108" s="104">
        <v>243.59564312685001</v>
      </c>
      <c r="H108" s="19">
        <f t="shared" si="22"/>
        <v>468.13856211800999</v>
      </c>
      <c r="I108" s="69">
        <f t="shared" si="23"/>
        <v>0.23643361723131817</v>
      </c>
    </row>
    <row r="109" spans="1:9" x14ac:dyDescent="0.25">
      <c r="A109" s="29">
        <v>1990</v>
      </c>
      <c r="B109" s="22">
        <v>9.6652000000000002E-2</v>
      </c>
      <c r="C109" s="68">
        <v>207.608</v>
      </c>
      <c r="D109" s="24">
        <f t="shared" si="20"/>
        <v>399.94547999999998</v>
      </c>
      <c r="E109" s="69">
        <f t="shared" si="21"/>
        <v>0.2009776281407035</v>
      </c>
      <c r="F109" s="97">
        <v>0.11340551464199999</v>
      </c>
      <c r="G109" s="104">
        <v>243.59564312685001</v>
      </c>
      <c r="H109" s="19">
        <f t="shared" si="22"/>
        <v>469.27261726442998</v>
      </c>
      <c r="I109" s="69">
        <f t="shared" si="23"/>
        <v>0.23581538556001508</v>
      </c>
    </row>
    <row r="110" spans="1:9" x14ac:dyDescent="0.25">
      <c r="A110" s="29">
        <v>2000</v>
      </c>
      <c r="B110" s="22">
        <v>9.6652000000000002E-2</v>
      </c>
      <c r="C110" s="68">
        <v>207.608</v>
      </c>
      <c r="D110" s="24">
        <f t="shared" si="20"/>
        <v>400.91200000000003</v>
      </c>
      <c r="E110" s="69">
        <f t="shared" si="21"/>
        <v>0.20045600000000002</v>
      </c>
      <c r="F110" s="97">
        <v>0.11340551464199999</v>
      </c>
      <c r="G110" s="104">
        <v>243.59564312685001</v>
      </c>
      <c r="H110" s="19">
        <f t="shared" si="22"/>
        <v>470.40667241084998</v>
      </c>
      <c r="I110" s="69">
        <f t="shared" si="23"/>
        <v>0.235203336205425</v>
      </c>
    </row>
    <row r="111" spans="1:9" x14ac:dyDescent="0.25">
      <c r="A111" s="29">
        <v>2010</v>
      </c>
      <c r="B111" s="22">
        <v>9.6652000000000002E-2</v>
      </c>
      <c r="C111" s="68">
        <v>207.608</v>
      </c>
      <c r="D111" s="24">
        <f t="shared" si="20"/>
        <v>401.87851999999998</v>
      </c>
      <c r="E111" s="69">
        <f t="shared" si="21"/>
        <v>0.1999395621890547</v>
      </c>
      <c r="F111" s="97">
        <v>0.11340551464199999</v>
      </c>
      <c r="G111" s="104">
        <v>243.59564312685001</v>
      </c>
      <c r="H111" s="19">
        <f t="shared" si="22"/>
        <v>471.54072755726997</v>
      </c>
      <c r="I111" s="69">
        <f t="shared" si="23"/>
        <v>0.23459737689416416</v>
      </c>
    </row>
    <row r="112" spans="1:9" x14ac:dyDescent="0.25">
      <c r="A112" s="29">
        <v>2020</v>
      </c>
      <c r="B112" s="22">
        <v>9.6652000000000002E-2</v>
      </c>
      <c r="C112" s="68">
        <v>207.608</v>
      </c>
      <c r="D112" s="24">
        <f t="shared" si="20"/>
        <v>402.84504000000004</v>
      </c>
      <c r="E112" s="69">
        <f t="shared" si="21"/>
        <v>0.19942823762376238</v>
      </c>
      <c r="F112" s="97">
        <v>0.11340551464199999</v>
      </c>
      <c r="G112" s="104">
        <v>243.59564312685001</v>
      </c>
      <c r="H112" s="19">
        <f t="shared" si="22"/>
        <v>472.67478270368997</v>
      </c>
      <c r="I112" s="69">
        <f t="shared" si="23"/>
        <v>0.23399741718004455</v>
      </c>
    </row>
    <row r="113" spans="1:9" x14ac:dyDescent="0.25">
      <c r="A113" s="29">
        <v>2030</v>
      </c>
      <c r="B113" s="22">
        <v>9.6652000000000002E-2</v>
      </c>
      <c r="C113" s="68">
        <v>207.608</v>
      </c>
      <c r="D113" s="24">
        <f t="shared" si="20"/>
        <v>403.81155999999999</v>
      </c>
      <c r="E113" s="69">
        <f t="shared" si="21"/>
        <v>0.19892195073891625</v>
      </c>
      <c r="F113" s="97">
        <v>0.11340551464199999</v>
      </c>
      <c r="G113" s="104">
        <v>243.59564312685001</v>
      </c>
      <c r="H113" s="19">
        <f t="shared" si="22"/>
        <v>473.80883785010997</v>
      </c>
      <c r="I113" s="69">
        <f t="shared" si="23"/>
        <v>0.23340336839906894</v>
      </c>
    </row>
    <row r="114" spans="1:9" x14ac:dyDescent="0.25">
      <c r="A114" s="29">
        <v>2040</v>
      </c>
      <c r="B114" s="22">
        <v>9.6652000000000002E-2</v>
      </c>
      <c r="C114" s="68">
        <v>207.608</v>
      </c>
      <c r="D114" s="24">
        <f t="shared" si="20"/>
        <v>404.77808000000005</v>
      </c>
      <c r="E114" s="69">
        <f t="shared" si="21"/>
        <v>0.19842062745098041</v>
      </c>
      <c r="F114" s="97">
        <v>0.11340551464199999</v>
      </c>
      <c r="G114" s="104">
        <v>243.59564312685001</v>
      </c>
      <c r="H114" s="19">
        <f t="shared" si="22"/>
        <v>474.94289299652996</v>
      </c>
      <c r="I114" s="69">
        <f t="shared" si="23"/>
        <v>0.23281514362574998</v>
      </c>
    </row>
    <row r="115" spans="1:9" x14ac:dyDescent="0.25">
      <c r="A115" s="29">
        <v>2050</v>
      </c>
      <c r="B115" s="22">
        <v>9.6652000000000002E-2</v>
      </c>
      <c r="C115" s="68">
        <v>207.608</v>
      </c>
      <c r="D115" s="24">
        <f t="shared" si="20"/>
        <v>405.74459999999999</v>
      </c>
      <c r="E115" s="69">
        <f t="shared" si="21"/>
        <v>0.19792419512195122</v>
      </c>
      <c r="F115" s="97">
        <v>0.11340551464199999</v>
      </c>
      <c r="G115" s="104">
        <v>243.59564312685001</v>
      </c>
      <c r="H115" s="19">
        <f t="shared" si="22"/>
        <v>476.07694814294996</v>
      </c>
      <c r="I115" s="69">
        <f t="shared" si="23"/>
        <v>0.2322326576307073</v>
      </c>
    </row>
    <row r="116" spans="1:9" x14ac:dyDescent="0.25">
      <c r="A116" s="29">
        <v>2060</v>
      </c>
      <c r="B116" s="22">
        <v>9.6652000000000002E-2</v>
      </c>
      <c r="C116" s="68">
        <v>207.608</v>
      </c>
      <c r="D116" s="24">
        <f t="shared" si="20"/>
        <v>406.71111999999999</v>
      </c>
      <c r="E116" s="69">
        <f t="shared" si="21"/>
        <v>0.19743258252427184</v>
      </c>
      <c r="F116" s="97">
        <v>0.11340551464199999</v>
      </c>
      <c r="G116" s="104">
        <v>243.59564312685001</v>
      </c>
      <c r="H116" s="19">
        <f t="shared" si="22"/>
        <v>477.21100328936996</v>
      </c>
      <c r="I116" s="69">
        <f t="shared" si="23"/>
        <v>0.23165582683949998</v>
      </c>
    </row>
    <row r="117" spans="1:9" x14ac:dyDescent="0.25">
      <c r="A117" s="29">
        <v>2070</v>
      </c>
      <c r="B117" s="22">
        <v>9.6652000000000002E-2</v>
      </c>
      <c r="C117" s="68">
        <v>207.608</v>
      </c>
      <c r="D117" s="24">
        <f t="shared" si="20"/>
        <v>407.67764</v>
      </c>
      <c r="E117" s="69">
        <f t="shared" si="21"/>
        <v>0.19694571980676329</v>
      </c>
      <c r="F117" s="97">
        <v>0.11340551464199999</v>
      </c>
      <c r="G117" s="104">
        <v>243.59564312685001</v>
      </c>
      <c r="H117" s="19">
        <f t="shared" si="22"/>
        <v>478.34505843578995</v>
      </c>
      <c r="I117" s="69">
        <f t="shared" si="23"/>
        <v>0.23108456929265214</v>
      </c>
    </row>
    <row r="118" spans="1:9" x14ac:dyDescent="0.25">
      <c r="A118" s="29">
        <v>2080</v>
      </c>
      <c r="B118" s="22">
        <v>9.6652000000000002E-2</v>
      </c>
      <c r="C118" s="68">
        <v>207.608</v>
      </c>
      <c r="D118" s="24">
        <f t="shared" si="20"/>
        <v>408.64416</v>
      </c>
      <c r="E118" s="69">
        <f t="shared" si="21"/>
        <v>0.19646353846153847</v>
      </c>
      <c r="F118" s="97">
        <v>0.11340551464199999</v>
      </c>
      <c r="G118" s="104">
        <v>243.59564312685001</v>
      </c>
      <c r="H118" s="19">
        <f t="shared" si="22"/>
        <v>479.47911358221</v>
      </c>
      <c r="I118" s="69">
        <f t="shared" si="23"/>
        <v>0.23051880460683175</v>
      </c>
    </row>
    <row r="119" spans="1:9" x14ac:dyDescent="0.25">
      <c r="A119" s="29">
        <v>2090</v>
      </c>
      <c r="B119" s="22">
        <v>9.6652000000000002E-2</v>
      </c>
      <c r="C119" s="68">
        <v>207.608</v>
      </c>
      <c r="D119" s="24">
        <f t="shared" si="20"/>
        <v>409.61068</v>
      </c>
      <c r="E119" s="69">
        <f t="shared" si="21"/>
        <v>0.19598597129186604</v>
      </c>
      <c r="F119" s="97">
        <v>0.11340551464199999</v>
      </c>
      <c r="G119" s="104">
        <v>243.59564312685001</v>
      </c>
      <c r="H119" s="19">
        <f t="shared" si="22"/>
        <v>480.61316872863</v>
      </c>
      <c r="I119" s="69">
        <f t="shared" si="23"/>
        <v>0.22995845393714354</v>
      </c>
    </row>
    <row r="120" spans="1:9" x14ac:dyDescent="0.25">
      <c r="A120" s="70">
        <v>2100</v>
      </c>
      <c r="B120" s="71">
        <v>9.6818000000000001E-2</v>
      </c>
      <c r="C120" s="72">
        <v>209.1</v>
      </c>
      <c r="D120" s="73">
        <f t="shared" si="20"/>
        <v>412.4178</v>
      </c>
      <c r="E120" s="74">
        <f t="shared" si="21"/>
        <v>0.19638942857142858</v>
      </c>
      <c r="F120" s="75">
        <v>0.1136012650605</v>
      </c>
      <c r="G120" s="108">
        <v>245.34627734295</v>
      </c>
      <c r="H120" s="77">
        <f t="shared" si="22"/>
        <v>483.90893397000002</v>
      </c>
      <c r="I120" s="74">
        <f t="shared" si="23"/>
        <v>0.23043282570000001</v>
      </c>
    </row>
    <row r="121" spans="1:9" x14ac:dyDescent="0.25">
      <c r="A121" s="29">
        <v>2110</v>
      </c>
      <c r="B121" s="22">
        <v>9.6818000000000001E-2</v>
      </c>
      <c r="C121" s="42">
        <v>209.1</v>
      </c>
      <c r="D121" s="24">
        <f t="shared" si="20"/>
        <v>413.38598000000002</v>
      </c>
      <c r="E121" s="69">
        <f t="shared" si="21"/>
        <v>0.19591752606635071</v>
      </c>
      <c r="F121" s="78">
        <v>0.1136012650605</v>
      </c>
      <c r="G121" s="79">
        <v>245.34627734295</v>
      </c>
      <c r="H121" s="19">
        <f t="shared" si="22"/>
        <v>485.044946620605</v>
      </c>
      <c r="I121" s="69">
        <f t="shared" si="23"/>
        <v>0.22987912162113983</v>
      </c>
    </row>
    <row r="122" spans="1:9" x14ac:dyDescent="0.25">
      <c r="A122" s="29">
        <v>2120</v>
      </c>
      <c r="B122" s="22">
        <v>9.6818000000000001E-2</v>
      </c>
      <c r="C122" s="42">
        <v>209.1</v>
      </c>
      <c r="D122" s="24">
        <f t="shared" si="20"/>
        <v>414.35415999999998</v>
      </c>
      <c r="E122" s="69">
        <f t="shared" si="21"/>
        <v>0.1954500754716981</v>
      </c>
      <c r="F122" s="78">
        <v>0.1136012650605</v>
      </c>
      <c r="G122" s="79">
        <v>245.34627734295</v>
      </c>
      <c r="H122" s="19">
        <f t="shared" si="22"/>
        <v>486.18095927120999</v>
      </c>
      <c r="I122" s="69">
        <f t="shared" si="23"/>
        <v>0.22933064116566509</v>
      </c>
    </row>
    <row r="123" spans="1:9" x14ac:dyDescent="0.25">
      <c r="A123" s="29">
        <v>2130</v>
      </c>
      <c r="B123" s="22">
        <v>9.6818000000000001E-2</v>
      </c>
      <c r="C123" s="42">
        <v>209.1</v>
      </c>
      <c r="D123" s="24">
        <f t="shared" si="20"/>
        <v>415.32234</v>
      </c>
      <c r="E123" s="69">
        <f t="shared" si="21"/>
        <v>0.19498701408450705</v>
      </c>
      <c r="F123" s="78">
        <v>0.1136012650605</v>
      </c>
      <c r="G123" s="79">
        <v>245.34627734295</v>
      </c>
      <c r="H123" s="19">
        <f t="shared" si="22"/>
        <v>487.31697192181502</v>
      </c>
      <c r="I123" s="69">
        <f t="shared" si="23"/>
        <v>0.22878731076141551</v>
      </c>
    </row>
    <row r="124" spans="1:9" x14ac:dyDescent="0.25">
      <c r="A124" s="29">
        <v>2140</v>
      </c>
      <c r="B124" s="22">
        <v>9.6818000000000001E-2</v>
      </c>
      <c r="C124" s="42">
        <v>209.1</v>
      </c>
      <c r="D124" s="24">
        <f t="shared" si="20"/>
        <v>416.29052000000001</v>
      </c>
      <c r="E124" s="69">
        <f t="shared" si="21"/>
        <v>0.19452828037383177</v>
      </c>
      <c r="F124" s="78">
        <v>0.1136012650605</v>
      </c>
      <c r="G124" s="79">
        <v>245.34627734295</v>
      </c>
      <c r="H124" s="19">
        <f t="shared" si="22"/>
        <v>488.45298457242001</v>
      </c>
      <c r="I124" s="69">
        <f t="shared" si="23"/>
        <v>0.22824905821141123</v>
      </c>
    </row>
    <row r="125" spans="1:9" x14ac:dyDescent="0.25">
      <c r="A125" s="29">
        <v>2150</v>
      </c>
      <c r="B125" s="22">
        <v>9.6818000000000001E-2</v>
      </c>
      <c r="C125" s="42">
        <v>209.1</v>
      </c>
      <c r="D125" s="24">
        <f t="shared" si="20"/>
        <v>417.25869999999998</v>
      </c>
      <c r="E125" s="69">
        <f t="shared" si="21"/>
        <v>0.19407381395348836</v>
      </c>
      <c r="F125" s="78">
        <v>0.1136012650605</v>
      </c>
      <c r="G125" s="79">
        <v>245.34627734295</v>
      </c>
      <c r="H125" s="19">
        <f t="shared" si="22"/>
        <v>489.58899722302499</v>
      </c>
      <c r="I125" s="69">
        <f t="shared" si="23"/>
        <v>0.22771581266187207</v>
      </c>
    </row>
    <row r="126" spans="1:9" x14ac:dyDescent="0.25">
      <c r="A126" s="29">
        <v>2160</v>
      </c>
      <c r="B126" s="22">
        <v>9.6818000000000001E-2</v>
      </c>
      <c r="C126" s="42">
        <v>209.1</v>
      </c>
      <c r="D126" s="24">
        <f t="shared" si="20"/>
        <v>418.22687999999999</v>
      </c>
      <c r="E126" s="69">
        <f t="shared" si="21"/>
        <v>0.19362355555555555</v>
      </c>
      <c r="F126" s="78">
        <v>0.1136012650605</v>
      </c>
      <c r="G126" s="79">
        <v>245.34627734295</v>
      </c>
      <c r="H126" s="19">
        <f t="shared" si="22"/>
        <v>490.72500987363003</v>
      </c>
      <c r="I126" s="69">
        <f t="shared" si="23"/>
        <v>0.22718750457112502</v>
      </c>
    </row>
    <row r="127" spans="1:9" x14ac:dyDescent="0.25">
      <c r="A127" s="29">
        <v>2170</v>
      </c>
      <c r="B127" s="22">
        <v>9.6818000000000001E-2</v>
      </c>
      <c r="C127" s="42">
        <v>209.1</v>
      </c>
      <c r="D127" s="24">
        <f t="shared" si="20"/>
        <v>419.19506000000001</v>
      </c>
      <c r="E127" s="69">
        <f t="shared" si="21"/>
        <v>0.19317744700460829</v>
      </c>
      <c r="F127" s="78">
        <v>0.1136012650605</v>
      </c>
      <c r="G127" s="79">
        <v>245.34627734295</v>
      </c>
      <c r="H127" s="19">
        <f t="shared" si="22"/>
        <v>491.86102252423501</v>
      </c>
      <c r="I127" s="69">
        <f t="shared" si="23"/>
        <v>0.22666406567937097</v>
      </c>
    </row>
    <row r="128" spans="1:9" x14ac:dyDescent="0.25">
      <c r="A128" s="29">
        <v>2180</v>
      </c>
      <c r="B128" s="22">
        <v>9.6818000000000001E-2</v>
      </c>
      <c r="C128" s="42">
        <v>209.1</v>
      </c>
      <c r="D128" s="24">
        <f t="shared" si="20"/>
        <v>420.16323999999997</v>
      </c>
      <c r="E128" s="69">
        <f t="shared" si="21"/>
        <v>0.19273543119266054</v>
      </c>
      <c r="F128" s="78">
        <v>0.1136012650605</v>
      </c>
      <c r="G128" s="79">
        <v>245.34627734295</v>
      </c>
      <c r="H128" s="19">
        <f t="shared" si="22"/>
        <v>492.99703517483999</v>
      </c>
      <c r="I128" s="69">
        <f t="shared" si="23"/>
        <v>0.22614542897928441</v>
      </c>
    </row>
    <row r="129" spans="1:9" x14ac:dyDescent="0.25">
      <c r="A129" s="29">
        <v>2190</v>
      </c>
      <c r="B129" s="22">
        <v>9.6818000000000001E-2</v>
      </c>
      <c r="C129" s="42">
        <v>209.1</v>
      </c>
      <c r="D129" s="24">
        <f t="shared" si="20"/>
        <v>421.13141999999999</v>
      </c>
      <c r="E129" s="69">
        <f t="shared" si="21"/>
        <v>0.19229745205479451</v>
      </c>
      <c r="F129" s="78">
        <v>0.1136012650605</v>
      </c>
      <c r="G129" s="79">
        <v>245.34627734295</v>
      </c>
      <c r="H129" s="19">
        <f t="shared" si="22"/>
        <v>494.13304782544503</v>
      </c>
      <c r="I129" s="69">
        <f t="shared" si="23"/>
        <v>0.22563152868741781</v>
      </c>
    </row>
    <row r="130" spans="1:9" x14ac:dyDescent="0.25">
      <c r="A130" s="29">
        <v>2200</v>
      </c>
      <c r="B130" s="22">
        <v>9.6818000000000001E-2</v>
      </c>
      <c r="C130" s="42">
        <v>209.1</v>
      </c>
      <c r="D130" s="24">
        <f t="shared" si="20"/>
        <v>422.09960000000001</v>
      </c>
      <c r="E130" s="69">
        <f t="shared" si="21"/>
        <v>0.19186345454545456</v>
      </c>
      <c r="F130" s="78">
        <v>0.1136012650605</v>
      </c>
      <c r="G130" s="79">
        <v>245.34627734295</v>
      </c>
      <c r="H130" s="19">
        <f t="shared" si="22"/>
        <v>495.26906047605002</v>
      </c>
      <c r="I130" s="69">
        <f t="shared" si="23"/>
        <v>0.22512230021638638</v>
      </c>
    </row>
    <row r="131" spans="1:9" x14ac:dyDescent="0.25">
      <c r="A131" s="29"/>
      <c r="B131" s="80"/>
      <c r="C131" s="31"/>
      <c r="D131" s="24"/>
      <c r="E131" s="69"/>
      <c r="F131" s="17"/>
      <c r="G131" s="81"/>
      <c r="H131" s="17"/>
      <c r="I131" s="69"/>
    </row>
    <row r="132" spans="1:9" x14ac:dyDescent="0.25">
      <c r="A132" s="29" t="s">
        <v>8</v>
      </c>
      <c r="B132" s="80"/>
      <c r="C132" s="31"/>
      <c r="D132" s="24">
        <v>422.28</v>
      </c>
      <c r="E132" s="69"/>
      <c r="F132" s="17"/>
      <c r="G132" s="81"/>
      <c r="H132" s="19">
        <v>495.48</v>
      </c>
      <c r="I132" s="69"/>
    </row>
    <row r="133" spans="1:9" ht="15.75" thickBot="1" x14ac:dyDescent="0.3">
      <c r="A133" s="47"/>
      <c r="B133" s="82"/>
      <c r="C133" s="82"/>
      <c r="D133" s="56"/>
      <c r="E133" s="51"/>
      <c r="F133" s="83"/>
      <c r="G133" s="51"/>
      <c r="H133" s="83"/>
      <c r="I133" s="84"/>
    </row>
    <row r="134" spans="1:9" x14ac:dyDescent="0.25">
      <c r="A134" s="85"/>
      <c r="B134" s="85"/>
      <c r="C134" s="85"/>
      <c r="D134" s="85"/>
      <c r="E134" s="85"/>
      <c r="F134" s="86"/>
      <c r="G134" s="85"/>
      <c r="H134" s="85"/>
      <c r="I134" s="85"/>
    </row>
    <row r="135" spans="1:9" x14ac:dyDescent="0.25">
      <c r="A135" s="85"/>
      <c r="B135" s="85"/>
      <c r="C135" s="85"/>
      <c r="D135" s="85"/>
      <c r="E135" s="85"/>
      <c r="F135" s="86"/>
      <c r="G135" s="85"/>
      <c r="H135" s="85"/>
      <c r="I135" s="85"/>
    </row>
    <row r="136" spans="1:9" x14ac:dyDescent="0.25">
      <c r="H136" s="87"/>
      <c r="I136" s="87"/>
    </row>
    <row r="137" spans="1:9" x14ac:dyDescent="0.25">
      <c r="A137" s="88" t="s">
        <v>9</v>
      </c>
      <c r="B137" s="89"/>
      <c r="C137" s="89"/>
      <c r="D137" s="89"/>
      <c r="E137" s="89"/>
      <c r="F137" s="90"/>
      <c r="G137" s="89"/>
      <c r="H137" s="85"/>
      <c r="I137" s="85"/>
    </row>
    <row r="138" spans="1:9" x14ac:dyDescent="0.25">
      <c r="B138" s="91"/>
      <c r="C138" s="92"/>
      <c r="D138" s="85"/>
      <c r="E138" s="85"/>
      <c r="F138" s="86"/>
      <c r="G138" s="85"/>
      <c r="H138" s="93"/>
      <c r="I138" s="85"/>
    </row>
  </sheetData>
  <mergeCells count="2">
    <mergeCell ref="A1:S1"/>
    <mergeCell ref="A2:S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8"/>
  <sheetViews>
    <sheetView topLeftCell="A107" workbookViewId="0">
      <selection activeCell="A2" sqref="A2:S2"/>
    </sheetView>
  </sheetViews>
  <sheetFormatPr baseColWidth="10" defaultRowHeight="15" x14ac:dyDescent="0.25"/>
  <cols>
    <col min="2" max="5" width="0" hidden="1" customWidth="1"/>
    <col min="9" max="9" width="13.85546875" bestFit="1" customWidth="1"/>
    <col min="12" max="15" width="0" hidden="1" customWidth="1"/>
    <col min="19" max="19" width="12.140625" bestFit="1" customWidth="1"/>
    <col min="22" max="25" width="0" hidden="1" customWidth="1"/>
    <col min="26" max="26" width="12.42578125" bestFit="1" customWidth="1"/>
    <col min="29" max="29" width="12.140625" bestFit="1" customWidth="1"/>
  </cols>
  <sheetData>
    <row r="1" spans="1:26" ht="23.25" x14ac:dyDescent="0.25">
      <c r="A1" s="124" t="s">
        <v>13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6" ht="23.25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ht="15.75" thickBot="1" x14ac:dyDescent="0.3"/>
    <row r="4" spans="1:26" ht="15.75" thickBot="1" x14ac:dyDescent="0.3">
      <c r="A4" s="1" t="s">
        <v>0</v>
      </c>
      <c r="B4" s="2" t="s">
        <v>1</v>
      </c>
      <c r="C4" s="3" t="s">
        <v>2</v>
      </c>
      <c r="D4" s="4" t="s">
        <v>3</v>
      </c>
      <c r="E4" s="5" t="s">
        <v>4</v>
      </c>
      <c r="F4" s="6" t="s">
        <v>1</v>
      </c>
      <c r="G4" s="6" t="s">
        <v>2</v>
      </c>
      <c r="H4" s="6" t="s">
        <v>11</v>
      </c>
      <c r="I4" s="6" t="s">
        <v>5</v>
      </c>
      <c r="J4" s="5"/>
      <c r="K4" s="3" t="s">
        <v>0</v>
      </c>
      <c r="L4" s="2" t="s">
        <v>1</v>
      </c>
      <c r="M4" s="7" t="s">
        <v>2</v>
      </c>
      <c r="N4" s="4" t="s">
        <v>3</v>
      </c>
      <c r="O4" s="8" t="s">
        <v>4</v>
      </c>
      <c r="P4" s="9" t="s">
        <v>1</v>
      </c>
      <c r="Q4" s="10" t="s">
        <v>2</v>
      </c>
      <c r="R4" s="11" t="s">
        <v>11</v>
      </c>
      <c r="S4" s="12" t="s">
        <v>4</v>
      </c>
    </row>
    <row r="5" spans="1:26" x14ac:dyDescent="0.25">
      <c r="A5" s="110">
        <v>10</v>
      </c>
      <c r="B5" s="111"/>
      <c r="C5" s="112"/>
      <c r="D5" s="113"/>
      <c r="E5" s="114"/>
      <c r="F5" s="115"/>
      <c r="G5" s="115"/>
      <c r="H5" s="122">
        <v>12</v>
      </c>
      <c r="I5" s="115"/>
      <c r="J5" s="109"/>
      <c r="K5" s="112"/>
      <c r="L5" s="111"/>
      <c r="M5" s="116"/>
      <c r="N5" s="113"/>
      <c r="O5" s="117"/>
      <c r="P5" s="119"/>
      <c r="Q5" s="120"/>
      <c r="R5" s="121"/>
      <c r="S5" s="123"/>
    </row>
    <row r="6" spans="1:26" x14ac:dyDescent="0.25">
      <c r="A6" s="13" t="s">
        <v>6</v>
      </c>
      <c r="B6" s="14" t="s">
        <v>7</v>
      </c>
      <c r="C6" s="14"/>
      <c r="D6" s="15">
        <v>41.78</v>
      </c>
      <c r="E6" s="16"/>
      <c r="F6" s="17"/>
      <c r="G6" s="18"/>
      <c r="H6" s="19">
        <v>19.600000000000001</v>
      </c>
      <c r="I6" s="18"/>
      <c r="J6" s="20"/>
      <c r="K6" s="21">
        <v>990</v>
      </c>
      <c r="L6" s="22">
        <v>0.29829899999999998</v>
      </c>
      <c r="M6" s="23"/>
      <c r="N6" s="24">
        <f t="shared" ref="N6:N69" si="0">(K6*L6)+M6</f>
        <v>295.31601000000001</v>
      </c>
      <c r="O6" s="25">
        <f t="shared" ref="O6:O69" si="1">N6/K6</f>
        <v>0.29829899999999998</v>
      </c>
      <c r="P6" s="22">
        <v>0.1400030158842</v>
      </c>
      <c r="Q6" s="26"/>
      <c r="R6" s="27">
        <f>SUM(K6*P6)</f>
        <v>138.602985725358</v>
      </c>
      <c r="S6" s="28">
        <f>R6/K6</f>
        <v>0.1400030158842</v>
      </c>
    </row>
    <row r="7" spans="1:26" ht="15" customHeight="1" x14ac:dyDescent="0.25">
      <c r="A7" s="29">
        <v>150</v>
      </c>
      <c r="B7" s="22">
        <v>0.29829899999999998</v>
      </c>
      <c r="C7" s="14"/>
      <c r="D7" s="15">
        <f>(A7*B7)+C7</f>
        <v>44.74485</v>
      </c>
      <c r="E7" s="25">
        <f>D7/A7</f>
        <v>0.29829899999999998</v>
      </c>
      <c r="F7" s="22">
        <v>0.1400030158842</v>
      </c>
      <c r="G7" s="25"/>
      <c r="H7" s="19">
        <f>SUM(A7*F7)</f>
        <v>21.000452382630002</v>
      </c>
      <c r="I7" s="25">
        <f t="shared" ref="I7:I70" si="2">H7/A7</f>
        <v>0.1400030158842</v>
      </c>
      <c r="J7" s="30"/>
      <c r="K7" s="21">
        <v>1000</v>
      </c>
      <c r="L7" s="22">
        <v>0.29829899999999998</v>
      </c>
      <c r="M7" s="31"/>
      <c r="N7" s="24">
        <f t="shared" si="0"/>
        <v>298.29899999999998</v>
      </c>
      <c r="O7" s="25">
        <f t="shared" si="1"/>
        <v>0.29829899999999998</v>
      </c>
      <c r="P7" s="22">
        <v>0.1400030158842</v>
      </c>
      <c r="Q7" s="26"/>
      <c r="R7" s="27">
        <f t="shared" ref="R7:R9" si="3">SUM(K7*P7)</f>
        <v>140.00301588420001</v>
      </c>
      <c r="S7" s="28">
        <f t="shared" ref="S7:S9" si="4">R7/K7</f>
        <v>0.1400030158842</v>
      </c>
      <c r="Z7" s="32"/>
    </row>
    <row r="8" spans="1:26" x14ac:dyDescent="0.25">
      <c r="A8" s="29">
        <v>160</v>
      </c>
      <c r="B8" s="22">
        <v>0.29829899999999998</v>
      </c>
      <c r="C8" s="14"/>
      <c r="D8" s="15">
        <f t="shared" ref="D8:D71" si="5">(A8*B8)+C8</f>
        <v>47.72784</v>
      </c>
      <c r="E8" s="25">
        <f t="shared" ref="E8:E71" si="6">D8/A8</f>
        <v>0.29829899999999998</v>
      </c>
      <c r="F8" s="22">
        <v>0.1400030158842</v>
      </c>
      <c r="G8" s="25"/>
      <c r="H8" s="19">
        <f t="shared" ref="H8:H71" si="7">SUM(A8*F8)</f>
        <v>22.400482541472002</v>
      </c>
      <c r="I8" s="25">
        <f t="shared" si="2"/>
        <v>0.1400030158842</v>
      </c>
      <c r="J8" s="30"/>
      <c r="K8" s="21">
        <v>1010</v>
      </c>
      <c r="L8" s="22">
        <v>0.29829899999999998</v>
      </c>
      <c r="M8" s="31"/>
      <c r="N8" s="24">
        <f t="shared" si="0"/>
        <v>301.28199000000001</v>
      </c>
      <c r="O8" s="25">
        <f t="shared" si="1"/>
        <v>0.29829899999999998</v>
      </c>
      <c r="P8" s="22">
        <v>0.1400030158842</v>
      </c>
      <c r="Q8" s="26"/>
      <c r="R8" s="27">
        <f t="shared" si="3"/>
        <v>141.403046043042</v>
      </c>
      <c r="S8" s="28">
        <f t="shared" si="4"/>
        <v>0.1400030158842</v>
      </c>
    </row>
    <row r="9" spans="1:26" x14ac:dyDescent="0.25">
      <c r="A9" s="29">
        <v>170</v>
      </c>
      <c r="B9" s="22">
        <v>0.29829899999999998</v>
      </c>
      <c r="C9" s="14"/>
      <c r="D9" s="15">
        <f t="shared" si="5"/>
        <v>50.710829999999994</v>
      </c>
      <c r="E9" s="25">
        <f t="shared" si="6"/>
        <v>0.29829899999999998</v>
      </c>
      <c r="F9" s="22">
        <v>0.1400030158842</v>
      </c>
      <c r="G9" s="25"/>
      <c r="H9" s="19">
        <f t="shared" si="7"/>
        <v>23.800512700313998</v>
      </c>
      <c r="I9" s="25">
        <f t="shared" si="2"/>
        <v>0.1400030158842</v>
      </c>
      <c r="J9" s="30"/>
      <c r="K9" s="21">
        <v>1020</v>
      </c>
      <c r="L9" s="22">
        <v>0.29829899999999998</v>
      </c>
      <c r="M9" s="31"/>
      <c r="N9" s="24">
        <f t="shared" si="0"/>
        <v>304.26497999999998</v>
      </c>
      <c r="O9" s="25">
        <f t="shared" si="1"/>
        <v>0.29829899999999998</v>
      </c>
      <c r="P9" s="22">
        <v>0.1400030158842</v>
      </c>
      <c r="Q9" s="26"/>
      <c r="R9" s="27">
        <f t="shared" si="3"/>
        <v>142.80307620188401</v>
      </c>
      <c r="S9" s="28">
        <f t="shared" si="4"/>
        <v>0.1400030158842</v>
      </c>
    </row>
    <row r="10" spans="1:26" x14ac:dyDescent="0.25">
      <c r="A10" s="29">
        <v>180</v>
      </c>
      <c r="B10" s="22">
        <v>0.29829899999999998</v>
      </c>
      <c r="C10" s="14"/>
      <c r="D10" s="15">
        <f t="shared" si="5"/>
        <v>53.693819999999995</v>
      </c>
      <c r="E10" s="25">
        <f t="shared" si="6"/>
        <v>0.29829899999999998</v>
      </c>
      <c r="F10" s="22">
        <v>0.1400030158842</v>
      </c>
      <c r="G10" s="25"/>
      <c r="H10" s="19">
        <f t="shared" si="7"/>
        <v>25.200542859155998</v>
      </c>
      <c r="I10" s="25">
        <f t="shared" si="2"/>
        <v>0.1400030158842</v>
      </c>
      <c r="J10" s="30"/>
      <c r="K10" s="33">
        <v>1030</v>
      </c>
      <c r="L10" s="34">
        <v>9.6652000000000002E-2</v>
      </c>
      <c r="M10" s="35">
        <v>207.608</v>
      </c>
      <c r="N10" s="36">
        <f t="shared" si="0"/>
        <v>307.15956</v>
      </c>
      <c r="O10" s="37">
        <f t="shared" si="1"/>
        <v>0.29821316504854367</v>
      </c>
      <c r="P10" s="38">
        <v>4.5362205856800002E-2</v>
      </c>
      <c r="Q10" s="39">
        <v>97.438257250739994</v>
      </c>
      <c r="R10" s="40">
        <f>SUM(K10*P10+Q10)</f>
        <v>144.16132928324399</v>
      </c>
      <c r="S10" s="41">
        <f>R10/K10</f>
        <v>0.13996245561479997</v>
      </c>
    </row>
    <row r="11" spans="1:26" x14ac:dyDescent="0.25">
      <c r="A11" s="29">
        <v>190</v>
      </c>
      <c r="B11" s="22">
        <v>0.29829899999999998</v>
      </c>
      <c r="C11" s="14"/>
      <c r="D11" s="15">
        <f t="shared" si="5"/>
        <v>56.676809999999996</v>
      </c>
      <c r="E11" s="25">
        <f t="shared" si="6"/>
        <v>0.29829899999999998</v>
      </c>
      <c r="F11" s="22">
        <v>0.1400030158842</v>
      </c>
      <c r="G11" s="25"/>
      <c r="H11" s="19">
        <f t="shared" si="7"/>
        <v>26.600573017997998</v>
      </c>
      <c r="I11" s="25">
        <f t="shared" si="2"/>
        <v>0.1400030158842</v>
      </c>
      <c r="J11" s="30"/>
      <c r="K11" s="21">
        <v>1040</v>
      </c>
      <c r="L11" s="22">
        <v>9.6652000000000002E-2</v>
      </c>
      <c r="M11" s="42">
        <v>207.608</v>
      </c>
      <c r="N11" s="24">
        <f t="shared" si="0"/>
        <v>308.12608</v>
      </c>
      <c r="O11" s="25">
        <f t="shared" si="1"/>
        <v>0.29627507692307692</v>
      </c>
      <c r="P11" s="43">
        <v>4.5362205856800002E-2</v>
      </c>
      <c r="Q11" s="44">
        <v>97.438257250739994</v>
      </c>
      <c r="R11" s="27">
        <f t="shared" ref="R11:R74" si="8">SUM(K11*P11+Q11)</f>
        <v>144.614951341812</v>
      </c>
      <c r="S11" s="28">
        <f t="shared" ref="S11:S74" si="9">R11/K11</f>
        <v>0.1390528378286654</v>
      </c>
    </row>
    <row r="12" spans="1:26" x14ac:dyDescent="0.25">
      <c r="A12" s="29">
        <v>200</v>
      </c>
      <c r="B12" s="22">
        <v>0.29829899999999998</v>
      </c>
      <c r="C12" s="14"/>
      <c r="D12" s="15">
        <f t="shared" si="5"/>
        <v>59.659799999999997</v>
      </c>
      <c r="E12" s="25">
        <f t="shared" si="6"/>
        <v>0.29829899999999998</v>
      </c>
      <c r="F12" s="22">
        <v>0.1400030158842</v>
      </c>
      <c r="G12" s="25"/>
      <c r="H12" s="19">
        <f t="shared" si="7"/>
        <v>28.000603176839999</v>
      </c>
      <c r="I12" s="25">
        <f t="shared" si="2"/>
        <v>0.1400030158842</v>
      </c>
      <c r="J12" s="30"/>
      <c r="K12" s="21">
        <v>1050</v>
      </c>
      <c r="L12" s="22">
        <v>9.6652000000000002E-2</v>
      </c>
      <c r="M12" s="42">
        <v>207.608</v>
      </c>
      <c r="N12" s="24">
        <f t="shared" si="0"/>
        <v>309.0926</v>
      </c>
      <c r="O12" s="25">
        <f t="shared" si="1"/>
        <v>0.29437390476190478</v>
      </c>
      <c r="P12" s="43">
        <v>4.5362205856800002E-2</v>
      </c>
      <c r="Q12" s="44">
        <v>97.438257250739994</v>
      </c>
      <c r="R12" s="27">
        <f t="shared" si="8"/>
        <v>145.06857340037999</v>
      </c>
      <c r="S12" s="28">
        <f t="shared" si="9"/>
        <v>0.1381605460956</v>
      </c>
    </row>
    <row r="13" spans="1:26" x14ac:dyDescent="0.25">
      <c r="A13" s="29">
        <v>210</v>
      </c>
      <c r="B13" s="22">
        <v>0.29829899999999998</v>
      </c>
      <c r="C13" s="14"/>
      <c r="D13" s="15">
        <f t="shared" si="5"/>
        <v>62.642789999999998</v>
      </c>
      <c r="E13" s="25">
        <f t="shared" si="6"/>
        <v>0.29829899999999998</v>
      </c>
      <c r="F13" s="22">
        <v>0.1400030158842</v>
      </c>
      <c r="G13" s="25"/>
      <c r="H13" s="19">
        <f t="shared" si="7"/>
        <v>29.400633335681999</v>
      </c>
      <c r="I13" s="25">
        <f t="shared" si="2"/>
        <v>0.1400030158842</v>
      </c>
      <c r="J13" s="30"/>
      <c r="K13" s="21">
        <v>1060</v>
      </c>
      <c r="L13" s="22">
        <v>9.6652000000000002E-2</v>
      </c>
      <c r="M13" s="42">
        <v>207.608</v>
      </c>
      <c r="N13" s="24">
        <f t="shared" si="0"/>
        <v>310.05912000000001</v>
      </c>
      <c r="O13" s="25">
        <f t="shared" si="1"/>
        <v>0.2925086037735849</v>
      </c>
      <c r="P13" s="43">
        <v>4.5362205856800002E-2</v>
      </c>
      <c r="Q13" s="44">
        <v>97.438257250739994</v>
      </c>
      <c r="R13" s="27">
        <f t="shared" si="8"/>
        <v>145.522195458948</v>
      </c>
      <c r="S13" s="28">
        <f t="shared" si="9"/>
        <v>0.13728509005561132</v>
      </c>
    </row>
    <row r="14" spans="1:26" x14ac:dyDescent="0.25">
      <c r="A14" s="29">
        <v>220</v>
      </c>
      <c r="B14" s="22">
        <v>0.29829899999999998</v>
      </c>
      <c r="C14" s="14"/>
      <c r="D14" s="15">
        <f t="shared" si="5"/>
        <v>65.625779999999992</v>
      </c>
      <c r="E14" s="25">
        <f t="shared" si="6"/>
        <v>0.29829899999999998</v>
      </c>
      <c r="F14" s="22">
        <v>0.1400030158842</v>
      </c>
      <c r="G14" s="25"/>
      <c r="H14" s="19">
        <f t="shared" si="7"/>
        <v>30.800663494523999</v>
      </c>
      <c r="I14" s="25">
        <f t="shared" si="2"/>
        <v>0.1400030158842</v>
      </c>
      <c r="J14" s="30"/>
      <c r="K14" s="21">
        <v>1070</v>
      </c>
      <c r="L14" s="22">
        <v>9.6652000000000002E-2</v>
      </c>
      <c r="M14" s="42">
        <v>207.608</v>
      </c>
      <c r="N14" s="24">
        <f t="shared" si="0"/>
        <v>311.02564000000001</v>
      </c>
      <c r="O14" s="25">
        <f t="shared" si="1"/>
        <v>0.29067816822429909</v>
      </c>
      <c r="P14" s="43">
        <v>4.5362205856800002E-2</v>
      </c>
      <c r="Q14" s="44">
        <v>97.438257250739994</v>
      </c>
      <c r="R14" s="27">
        <f t="shared" si="8"/>
        <v>145.97581751751599</v>
      </c>
      <c r="S14" s="28">
        <f t="shared" si="9"/>
        <v>0.1364259976799215</v>
      </c>
    </row>
    <row r="15" spans="1:26" x14ac:dyDescent="0.25">
      <c r="A15" s="29">
        <v>230</v>
      </c>
      <c r="B15" s="22">
        <v>0.29829899999999998</v>
      </c>
      <c r="C15" s="14"/>
      <c r="D15" s="15">
        <f t="shared" si="5"/>
        <v>68.608769999999993</v>
      </c>
      <c r="E15" s="25">
        <f t="shared" si="6"/>
        <v>0.29829899999999998</v>
      </c>
      <c r="F15" s="22">
        <v>0.1400030158842</v>
      </c>
      <c r="G15" s="25"/>
      <c r="H15" s="19">
        <f t="shared" si="7"/>
        <v>32.200693653366002</v>
      </c>
      <c r="I15" s="25">
        <f t="shared" si="2"/>
        <v>0.1400030158842</v>
      </c>
      <c r="J15" s="30"/>
      <c r="K15" s="21">
        <v>1080</v>
      </c>
      <c r="L15" s="22">
        <v>9.6652000000000002E-2</v>
      </c>
      <c r="M15" s="42">
        <v>207.608</v>
      </c>
      <c r="N15" s="24">
        <f t="shared" si="0"/>
        <v>311.99216000000001</v>
      </c>
      <c r="O15" s="25">
        <f t="shared" si="1"/>
        <v>0.28888162962962965</v>
      </c>
      <c r="P15" s="43">
        <v>4.5362205856800002E-2</v>
      </c>
      <c r="Q15" s="44">
        <v>97.438257250739994</v>
      </c>
      <c r="R15" s="27">
        <f t="shared" si="8"/>
        <v>146.42943957608401</v>
      </c>
      <c r="S15" s="28">
        <f t="shared" si="9"/>
        <v>0.1355828144223</v>
      </c>
    </row>
    <row r="16" spans="1:26" x14ac:dyDescent="0.25">
      <c r="A16" s="29">
        <v>240</v>
      </c>
      <c r="B16" s="22">
        <v>0.29829899999999998</v>
      </c>
      <c r="C16" s="14"/>
      <c r="D16" s="15">
        <f t="shared" si="5"/>
        <v>71.591759999999994</v>
      </c>
      <c r="E16" s="25">
        <f t="shared" si="6"/>
        <v>0.29829899999999998</v>
      </c>
      <c r="F16" s="22">
        <v>0.1400030158842</v>
      </c>
      <c r="G16" s="25"/>
      <c r="H16" s="19">
        <f t="shared" si="7"/>
        <v>33.600723812208003</v>
      </c>
      <c r="I16" s="25">
        <f t="shared" si="2"/>
        <v>0.1400030158842</v>
      </c>
      <c r="J16" s="30"/>
      <c r="K16" s="21">
        <v>1090</v>
      </c>
      <c r="L16" s="22">
        <v>9.6652000000000002E-2</v>
      </c>
      <c r="M16" s="42">
        <v>207.608</v>
      </c>
      <c r="N16" s="24">
        <f t="shared" si="0"/>
        <v>312.95868000000002</v>
      </c>
      <c r="O16" s="25">
        <f t="shared" si="1"/>
        <v>0.28711805504587157</v>
      </c>
      <c r="P16" s="43">
        <v>4.5362205856800002E-2</v>
      </c>
      <c r="Q16" s="44">
        <v>97.438257250739994</v>
      </c>
      <c r="R16" s="27">
        <f t="shared" si="8"/>
        <v>146.88306163465199</v>
      </c>
      <c r="S16" s="28">
        <f t="shared" si="9"/>
        <v>0.13475510241711192</v>
      </c>
    </row>
    <row r="17" spans="1:19" x14ac:dyDescent="0.25">
      <c r="A17" s="29">
        <v>250</v>
      </c>
      <c r="B17" s="22">
        <v>0.29829899999999998</v>
      </c>
      <c r="C17" s="14"/>
      <c r="D17" s="15">
        <f t="shared" si="5"/>
        <v>74.574749999999995</v>
      </c>
      <c r="E17" s="25">
        <f t="shared" si="6"/>
        <v>0.29829899999999998</v>
      </c>
      <c r="F17" s="22">
        <v>0.1400030158842</v>
      </c>
      <c r="G17" s="25"/>
      <c r="H17" s="19">
        <f t="shared" si="7"/>
        <v>35.000753971050003</v>
      </c>
      <c r="I17" s="25">
        <f t="shared" si="2"/>
        <v>0.1400030158842</v>
      </c>
      <c r="J17" s="30"/>
      <c r="K17" s="21">
        <v>1100</v>
      </c>
      <c r="L17" s="22">
        <v>9.6652000000000002E-2</v>
      </c>
      <c r="M17" s="42">
        <v>207.608</v>
      </c>
      <c r="N17" s="24">
        <f t="shared" si="0"/>
        <v>313.92520000000002</v>
      </c>
      <c r="O17" s="25">
        <f t="shared" si="1"/>
        <v>0.28538654545454545</v>
      </c>
      <c r="P17" s="43">
        <v>4.5362205856800002E-2</v>
      </c>
      <c r="Q17" s="44">
        <v>97.438257250739994</v>
      </c>
      <c r="R17" s="27">
        <f t="shared" si="8"/>
        <v>147.33668369321998</v>
      </c>
      <c r="S17" s="28">
        <f t="shared" si="9"/>
        <v>0.13394243972110909</v>
      </c>
    </row>
    <row r="18" spans="1:19" x14ac:dyDescent="0.25">
      <c r="A18" s="29">
        <v>260</v>
      </c>
      <c r="B18" s="22">
        <v>0.29829899999999998</v>
      </c>
      <c r="C18" s="14"/>
      <c r="D18" s="15">
        <f t="shared" si="5"/>
        <v>77.557739999999995</v>
      </c>
      <c r="E18" s="25">
        <f t="shared" si="6"/>
        <v>0.29829899999999998</v>
      </c>
      <c r="F18" s="22">
        <v>0.1400030158842</v>
      </c>
      <c r="G18" s="25"/>
      <c r="H18" s="19">
        <f t="shared" si="7"/>
        <v>36.400784129892003</v>
      </c>
      <c r="I18" s="25">
        <f t="shared" si="2"/>
        <v>0.1400030158842</v>
      </c>
      <c r="J18" s="30"/>
      <c r="K18" s="21">
        <v>1110</v>
      </c>
      <c r="L18" s="22">
        <v>9.6652000000000002E-2</v>
      </c>
      <c r="M18" s="42">
        <v>207.608</v>
      </c>
      <c r="N18" s="24">
        <f t="shared" si="0"/>
        <v>314.89172000000002</v>
      </c>
      <c r="O18" s="25">
        <f t="shared" si="1"/>
        <v>0.28368623423423428</v>
      </c>
      <c r="P18" s="43">
        <v>4.5362205856800002E-2</v>
      </c>
      <c r="Q18" s="44">
        <v>97.438257250739994</v>
      </c>
      <c r="R18" s="27">
        <f t="shared" si="8"/>
        <v>147.790305751788</v>
      </c>
      <c r="S18" s="28">
        <f t="shared" si="9"/>
        <v>0.1331444195962054</v>
      </c>
    </row>
    <row r="19" spans="1:19" x14ac:dyDescent="0.25">
      <c r="A19" s="29">
        <v>270</v>
      </c>
      <c r="B19" s="22">
        <v>0.29829899999999998</v>
      </c>
      <c r="C19" s="14"/>
      <c r="D19" s="15">
        <f t="shared" si="5"/>
        <v>80.540729999999996</v>
      </c>
      <c r="E19" s="25">
        <f t="shared" si="6"/>
        <v>0.29829899999999998</v>
      </c>
      <c r="F19" s="22">
        <v>0.1400030158842</v>
      </c>
      <c r="G19" s="25"/>
      <c r="H19" s="19">
        <f t="shared" si="7"/>
        <v>37.800814288734003</v>
      </c>
      <c r="I19" s="25">
        <f t="shared" si="2"/>
        <v>0.1400030158842</v>
      </c>
      <c r="J19" s="30"/>
      <c r="K19" s="21">
        <v>1120</v>
      </c>
      <c r="L19" s="22">
        <v>9.6652000000000002E-2</v>
      </c>
      <c r="M19" s="42">
        <v>207.608</v>
      </c>
      <c r="N19" s="24">
        <f t="shared" si="0"/>
        <v>315.85824000000002</v>
      </c>
      <c r="O19" s="25">
        <f t="shared" si="1"/>
        <v>0.28201628571428572</v>
      </c>
      <c r="P19" s="43">
        <v>4.5362205856800002E-2</v>
      </c>
      <c r="Q19" s="44">
        <v>97.438257250739994</v>
      </c>
      <c r="R19" s="27">
        <f t="shared" si="8"/>
        <v>148.24392781035601</v>
      </c>
      <c r="S19" s="28">
        <f t="shared" si="9"/>
        <v>0.132360649830675</v>
      </c>
    </row>
    <row r="20" spans="1:19" x14ac:dyDescent="0.25">
      <c r="A20" s="29">
        <v>280</v>
      </c>
      <c r="B20" s="22">
        <v>0.29829899999999998</v>
      </c>
      <c r="C20" s="14"/>
      <c r="D20" s="15">
        <f t="shared" si="5"/>
        <v>83.523719999999997</v>
      </c>
      <c r="E20" s="25">
        <f t="shared" si="6"/>
        <v>0.29829899999999998</v>
      </c>
      <c r="F20" s="22">
        <v>0.1400030158842</v>
      </c>
      <c r="G20" s="25"/>
      <c r="H20" s="19">
        <f t="shared" si="7"/>
        <v>39.200844447576003</v>
      </c>
      <c r="I20" s="25">
        <f t="shared" si="2"/>
        <v>0.1400030158842</v>
      </c>
      <c r="J20" s="30"/>
      <c r="K20" s="21">
        <v>1130</v>
      </c>
      <c r="L20" s="22">
        <v>9.6652000000000002E-2</v>
      </c>
      <c r="M20" s="42">
        <v>207.608</v>
      </c>
      <c r="N20" s="24">
        <f t="shared" si="0"/>
        <v>316.82476000000003</v>
      </c>
      <c r="O20" s="25">
        <f t="shared" si="1"/>
        <v>0.28037589380530975</v>
      </c>
      <c r="P20" s="43">
        <v>4.5362205856800002E-2</v>
      </c>
      <c r="Q20" s="44">
        <v>97.438257250739994</v>
      </c>
      <c r="R20" s="27">
        <f t="shared" si="8"/>
        <v>148.697549868924</v>
      </c>
      <c r="S20" s="28">
        <f t="shared" si="9"/>
        <v>0.13159075209639293</v>
      </c>
    </row>
    <row r="21" spans="1:19" x14ac:dyDescent="0.25">
      <c r="A21" s="29">
        <v>290</v>
      </c>
      <c r="B21" s="22">
        <v>0.29829899999999998</v>
      </c>
      <c r="C21" s="14"/>
      <c r="D21" s="15">
        <f t="shared" si="5"/>
        <v>86.506709999999998</v>
      </c>
      <c r="E21" s="25">
        <f t="shared" si="6"/>
        <v>0.29829899999999998</v>
      </c>
      <c r="F21" s="22">
        <v>0.1400030158842</v>
      </c>
      <c r="G21" s="25"/>
      <c r="H21" s="19">
        <f t="shared" si="7"/>
        <v>40.600874606418003</v>
      </c>
      <c r="I21" s="25">
        <f t="shared" si="2"/>
        <v>0.1400030158842</v>
      </c>
      <c r="J21" s="30"/>
      <c r="K21" s="21">
        <v>1140</v>
      </c>
      <c r="L21" s="22">
        <v>9.6652000000000002E-2</v>
      </c>
      <c r="M21" s="42">
        <v>207.608</v>
      </c>
      <c r="N21" s="24">
        <f t="shared" si="0"/>
        <v>317.79128000000003</v>
      </c>
      <c r="O21" s="25">
        <f t="shared" si="1"/>
        <v>0.27876428070175441</v>
      </c>
      <c r="P21" s="43">
        <v>4.5362205856800002E-2</v>
      </c>
      <c r="Q21" s="44">
        <v>97.438257250739994</v>
      </c>
      <c r="R21" s="27">
        <f t="shared" si="8"/>
        <v>149.15117192749199</v>
      </c>
      <c r="S21" s="28">
        <f t="shared" si="9"/>
        <v>0.13083436133990525</v>
      </c>
    </row>
    <row r="22" spans="1:19" x14ac:dyDescent="0.25">
      <c r="A22" s="29">
        <v>300</v>
      </c>
      <c r="B22" s="22">
        <v>0.29829899999999998</v>
      </c>
      <c r="C22" s="14"/>
      <c r="D22" s="15">
        <f t="shared" si="5"/>
        <v>89.489699999999999</v>
      </c>
      <c r="E22" s="25">
        <f t="shared" si="6"/>
        <v>0.29829899999999998</v>
      </c>
      <c r="F22" s="22">
        <v>0.1400030158842</v>
      </c>
      <c r="G22" s="25"/>
      <c r="H22" s="19">
        <f t="shared" si="7"/>
        <v>42.000904765260003</v>
      </c>
      <c r="I22" s="25">
        <f t="shared" si="2"/>
        <v>0.1400030158842</v>
      </c>
      <c r="J22" s="30"/>
      <c r="K22" s="21">
        <v>1150</v>
      </c>
      <c r="L22" s="22">
        <v>9.6652000000000002E-2</v>
      </c>
      <c r="M22" s="42">
        <v>207.608</v>
      </c>
      <c r="N22" s="24">
        <f t="shared" si="0"/>
        <v>318.75779999999997</v>
      </c>
      <c r="O22" s="25">
        <f t="shared" si="1"/>
        <v>0.2771806956521739</v>
      </c>
      <c r="P22" s="43">
        <v>4.5362205856800002E-2</v>
      </c>
      <c r="Q22" s="44">
        <v>97.438257250739994</v>
      </c>
      <c r="R22" s="27">
        <f t="shared" si="8"/>
        <v>149.60479398606</v>
      </c>
      <c r="S22" s="28">
        <f t="shared" si="9"/>
        <v>0.13009112520526958</v>
      </c>
    </row>
    <row r="23" spans="1:19" x14ac:dyDescent="0.25">
      <c r="A23" s="29">
        <v>310</v>
      </c>
      <c r="B23" s="22">
        <v>0.29829899999999998</v>
      </c>
      <c r="C23" s="14"/>
      <c r="D23" s="15">
        <f t="shared" si="5"/>
        <v>92.47269</v>
      </c>
      <c r="E23" s="25">
        <f t="shared" si="6"/>
        <v>0.29829899999999998</v>
      </c>
      <c r="F23" s="22">
        <v>0.1400030158842</v>
      </c>
      <c r="G23" s="25"/>
      <c r="H23" s="19">
        <f t="shared" si="7"/>
        <v>43.400934924102003</v>
      </c>
      <c r="I23" s="25">
        <f t="shared" si="2"/>
        <v>0.1400030158842</v>
      </c>
      <c r="J23" s="30"/>
      <c r="K23" s="21">
        <v>1160</v>
      </c>
      <c r="L23" s="22">
        <v>9.6652000000000002E-2</v>
      </c>
      <c r="M23" s="42">
        <v>207.608</v>
      </c>
      <c r="N23" s="24">
        <f t="shared" si="0"/>
        <v>319.72432000000003</v>
      </c>
      <c r="O23" s="25">
        <f t="shared" si="1"/>
        <v>0.27562441379310348</v>
      </c>
      <c r="P23" s="43">
        <v>4.5362205856800002E-2</v>
      </c>
      <c r="Q23" s="44">
        <v>97.438257250739994</v>
      </c>
      <c r="R23" s="27">
        <f t="shared" si="8"/>
        <v>150.05841604462799</v>
      </c>
      <c r="S23" s="28">
        <f t="shared" si="9"/>
        <v>0.12936070348674827</v>
      </c>
    </row>
    <row r="24" spans="1:19" x14ac:dyDescent="0.25">
      <c r="A24" s="29">
        <v>320</v>
      </c>
      <c r="B24" s="22">
        <v>0.29829899999999998</v>
      </c>
      <c r="C24" s="14"/>
      <c r="D24" s="15">
        <f t="shared" si="5"/>
        <v>95.455680000000001</v>
      </c>
      <c r="E24" s="25">
        <f t="shared" si="6"/>
        <v>0.29829899999999998</v>
      </c>
      <c r="F24" s="22">
        <v>0.1400030158842</v>
      </c>
      <c r="G24" s="25"/>
      <c r="H24" s="19">
        <f t="shared" si="7"/>
        <v>44.800965082944003</v>
      </c>
      <c r="I24" s="25">
        <f t="shared" si="2"/>
        <v>0.1400030158842</v>
      </c>
      <c r="J24" s="30"/>
      <c r="K24" s="21">
        <v>1170</v>
      </c>
      <c r="L24" s="22">
        <v>9.6652000000000002E-2</v>
      </c>
      <c r="M24" s="42">
        <v>207.608</v>
      </c>
      <c r="N24" s="24">
        <f t="shared" si="0"/>
        <v>320.69083999999998</v>
      </c>
      <c r="O24" s="25">
        <f t="shared" si="1"/>
        <v>0.27409473504273502</v>
      </c>
      <c r="P24" s="43">
        <v>4.5362205856800002E-2</v>
      </c>
      <c r="Q24" s="44">
        <v>97.438257250739994</v>
      </c>
      <c r="R24" s="27">
        <f t="shared" si="8"/>
        <v>150.51203810319601</v>
      </c>
      <c r="S24" s="28">
        <f t="shared" si="9"/>
        <v>0.12864276760956925</v>
      </c>
    </row>
    <row r="25" spans="1:19" x14ac:dyDescent="0.25">
      <c r="A25" s="29">
        <v>330</v>
      </c>
      <c r="B25" s="22">
        <v>0.29829899999999998</v>
      </c>
      <c r="C25" s="14"/>
      <c r="D25" s="15">
        <f t="shared" si="5"/>
        <v>98.438669999999988</v>
      </c>
      <c r="E25" s="25">
        <f t="shared" si="6"/>
        <v>0.29829899999999998</v>
      </c>
      <c r="F25" s="22">
        <v>0.1400030158842</v>
      </c>
      <c r="G25" s="25"/>
      <c r="H25" s="19">
        <f t="shared" si="7"/>
        <v>46.200995241785996</v>
      </c>
      <c r="I25" s="25">
        <f t="shared" si="2"/>
        <v>0.1400030158842</v>
      </c>
      <c r="J25" s="30"/>
      <c r="K25" s="21">
        <v>1180</v>
      </c>
      <c r="L25" s="22">
        <v>9.6652000000000002E-2</v>
      </c>
      <c r="M25" s="42">
        <v>207.608</v>
      </c>
      <c r="N25" s="24">
        <f t="shared" si="0"/>
        <v>321.65736000000004</v>
      </c>
      <c r="O25" s="25">
        <f t="shared" si="1"/>
        <v>0.2725909830508475</v>
      </c>
      <c r="P25" s="43">
        <v>4.5362205856800002E-2</v>
      </c>
      <c r="Q25" s="44">
        <v>97.438257250739994</v>
      </c>
      <c r="R25" s="27">
        <f t="shared" si="8"/>
        <v>150.96566016176399</v>
      </c>
      <c r="S25" s="28">
        <f t="shared" si="9"/>
        <v>0.12793700013708814</v>
      </c>
    </row>
    <row r="26" spans="1:19" x14ac:dyDescent="0.25">
      <c r="A26" s="29">
        <v>340</v>
      </c>
      <c r="B26" s="22">
        <v>0.29829899999999998</v>
      </c>
      <c r="C26" s="14"/>
      <c r="D26" s="15">
        <f t="shared" si="5"/>
        <v>101.42165999999999</v>
      </c>
      <c r="E26" s="25">
        <f t="shared" si="6"/>
        <v>0.29829899999999998</v>
      </c>
      <c r="F26" s="22">
        <v>0.1400030158842</v>
      </c>
      <c r="G26" s="25"/>
      <c r="H26" s="19">
        <f t="shared" si="7"/>
        <v>47.601025400627996</v>
      </c>
      <c r="I26" s="25">
        <f t="shared" si="2"/>
        <v>0.1400030158842</v>
      </c>
      <c r="J26" s="30"/>
      <c r="K26" s="21">
        <v>1190</v>
      </c>
      <c r="L26" s="22">
        <v>9.6652000000000002E-2</v>
      </c>
      <c r="M26" s="42">
        <v>207.608</v>
      </c>
      <c r="N26" s="24">
        <f t="shared" si="0"/>
        <v>322.62387999999999</v>
      </c>
      <c r="O26" s="25">
        <f t="shared" si="1"/>
        <v>0.27111250420168065</v>
      </c>
      <c r="P26" s="43">
        <v>4.5362205856800002E-2</v>
      </c>
      <c r="Q26" s="44">
        <v>97.438257250739994</v>
      </c>
      <c r="R26" s="27">
        <f t="shared" si="8"/>
        <v>151.41928222033198</v>
      </c>
      <c r="S26" s="28">
        <f t="shared" si="9"/>
        <v>0.12724309430279998</v>
      </c>
    </row>
    <row r="27" spans="1:19" x14ac:dyDescent="0.25">
      <c r="A27" s="29">
        <v>350</v>
      </c>
      <c r="B27" s="22">
        <v>0.29829899999999998</v>
      </c>
      <c r="C27" s="14"/>
      <c r="D27" s="15">
        <f t="shared" si="5"/>
        <v>104.40464999999999</v>
      </c>
      <c r="E27" s="25">
        <f t="shared" si="6"/>
        <v>0.29829899999999998</v>
      </c>
      <c r="F27" s="22">
        <v>0.1400030158842</v>
      </c>
      <c r="G27" s="25"/>
      <c r="H27" s="19">
        <f t="shared" si="7"/>
        <v>49.001055559469997</v>
      </c>
      <c r="I27" s="25">
        <f t="shared" si="2"/>
        <v>0.1400030158842</v>
      </c>
      <c r="J27" s="30"/>
      <c r="K27" s="21">
        <v>1200</v>
      </c>
      <c r="L27" s="22">
        <v>9.6652000000000002E-2</v>
      </c>
      <c r="M27" s="42">
        <v>207.608</v>
      </c>
      <c r="N27" s="24">
        <f t="shared" si="0"/>
        <v>323.59039999999999</v>
      </c>
      <c r="O27" s="25">
        <f t="shared" si="1"/>
        <v>0.26965866666666666</v>
      </c>
      <c r="P27" s="43">
        <v>4.5362205856800002E-2</v>
      </c>
      <c r="Q27" s="44">
        <v>97.438257250739994</v>
      </c>
      <c r="R27" s="27">
        <f t="shared" si="8"/>
        <v>151.87290427889999</v>
      </c>
      <c r="S27" s="28">
        <f t="shared" si="9"/>
        <v>0.12656075356575</v>
      </c>
    </row>
    <row r="28" spans="1:19" x14ac:dyDescent="0.25">
      <c r="A28" s="29">
        <v>360</v>
      </c>
      <c r="B28" s="22">
        <v>0.29829899999999998</v>
      </c>
      <c r="C28" s="14"/>
      <c r="D28" s="15">
        <f t="shared" si="5"/>
        <v>107.38763999999999</v>
      </c>
      <c r="E28" s="25">
        <f t="shared" si="6"/>
        <v>0.29829899999999998</v>
      </c>
      <c r="F28" s="22">
        <v>0.1400030158842</v>
      </c>
      <c r="G28" s="25"/>
      <c r="H28" s="19">
        <f t="shared" si="7"/>
        <v>50.401085718311997</v>
      </c>
      <c r="I28" s="25">
        <f t="shared" si="2"/>
        <v>0.1400030158842</v>
      </c>
      <c r="J28" s="30"/>
      <c r="K28" s="21">
        <v>1210</v>
      </c>
      <c r="L28" s="22">
        <v>9.6652000000000002E-2</v>
      </c>
      <c r="M28" s="42">
        <v>207.608</v>
      </c>
      <c r="N28" s="24">
        <f t="shared" si="0"/>
        <v>324.55691999999999</v>
      </c>
      <c r="O28" s="25">
        <f t="shared" si="1"/>
        <v>0.26822885950413222</v>
      </c>
      <c r="P28" s="43">
        <v>4.5362205856800002E-2</v>
      </c>
      <c r="Q28" s="44">
        <v>97.438257250739994</v>
      </c>
      <c r="R28" s="27">
        <f t="shared" si="8"/>
        <v>152.32652633746801</v>
      </c>
      <c r="S28" s="28">
        <f t="shared" si="9"/>
        <v>0.12588969118799009</v>
      </c>
    </row>
    <row r="29" spans="1:19" x14ac:dyDescent="0.25">
      <c r="A29" s="29">
        <v>370</v>
      </c>
      <c r="B29" s="22">
        <v>0.29829899999999998</v>
      </c>
      <c r="C29" s="14"/>
      <c r="D29" s="15">
        <f t="shared" si="5"/>
        <v>110.37062999999999</v>
      </c>
      <c r="E29" s="25">
        <f t="shared" si="6"/>
        <v>0.29829899999999998</v>
      </c>
      <c r="F29" s="22">
        <v>0.1400030158842</v>
      </c>
      <c r="G29" s="25"/>
      <c r="H29" s="19">
        <f t="shared" si="7"/>
        <v>51.801115877153997</v>
      </c>
      <c r="I29" s="25">
        <f t="shared" si="2"/>
        <v>0.1400030158842</v>
      </c>
      <c r="J29" s="30"/>
      <c r="K29" s="21">
        <v>1220</v>
      </c>
      <c r="L29" s="22">
        <v>9.6652000000000002E-2</v>
      </c>
      <c r="M29" s="42">
        <v>207.608</v>
      </c>
      <c r="N29" s="24">
        <f t="shared" si="0"/>
        <v>325.52343999999999</v>
      </c>
      <c r="O29" s="25">
        <f t="shared" si="1"/>
        <v>0.26682249180327866</v>
      </c>
      <c r="P29" s="43">
        <v>4.5362205856800002E-2</v>
      </c>
      <c r="Q29" s="44">
        <v>97.438257250739994</v>
      </c>
      <c r="R29" s="27">
        <f t="shared" si="8"/>
        <v>152.780148396036</v>
      </c>
      <c r="S29" s="28">
        <f t="shared" si="9"/>
        <v>0.12522962983281638</v>
      </c>
    </row>
    <row r="30" spans="1:19" x14ac:dyDescent="0.25">
      <c r="A30" s="29">
        <v>380</v>
      </c>
      <c r="B30" s="22">
        <v>0.29829899999999998</v>
      </c>
      <c r="C30" s="14"/>
      <c r="D30" s="15">
        <f t="shared" si="5"/>
        <v>113.35361999999999</v>
      </c>
      <c r="E30" s="25">
        <f t="shared" si="6"/>
        <v>0.29829899999999998</v>
      </c>
      <c r="F30" s="22">
        <v>0.1400030158842</v>
      </c>
      <c r="G30" s="25"/>
      <c r="H30" s="19">
        <f t="shared" si="7"/>
        <v>53.201146035995997</v>
      </c>
      <c r="I30" s="25">
        <f t="shared" si="2"/>
        <v>0.1400030158842</v>
      </c>
      <c r="J30" s="30"/>
      <c r="K30" s="21">
        <v>1230</v>
      </c>
      <c r="L30" s="22">
        <v>9.6652000000000002E-2</v>
      </c>
      <c r="M30" s="42">
        <v>207.608</v>
      </c>
      <c r="N30" s="24">
        <f t="shared" si="0"/>
        <v>326.48996</v>
      </c>
      <c r="O30" s="25">
        <f t="shared" si="1"/>
        <v>0.26543899186991871</v>
      </c>
      <c r="P30" s="43">
        <v>4.5362205856800002E-2</v>
      </c>
      <c r="Q30" s="44">
        <v>97.438257250739994</v>
      </c>
      <c r="R30" s="27">
        <f t="shared" si="8"/>
        <v>153.23377045460398</v>
      </c>
      <c r="S30" s="28">
        <f t="shared" si="9"/>
        <v>0.12458030118260487</v>
      </c>
    </row>
    <row r="31" spans="1:19" x14ac:dyDescent="0.25">
      <c r="A31" s="29">
        <v>390</v>
      </c>
      <c r="B31" s="22">
        <v>0.29829899999999998</v>
      </c>
      <c r="C31" s="14"/>
      <c r="D31" s="15">
        <f t="shared" si="5"/>
        <v>116.33660999999999</v>
      </c>
      <c r="E31" s="25">
        <f t="shared" si="6"/>
        <v>0.29829899999999998</v>
      </c>
      <c r="F31" s="22">
        <v>0.1400030158842</v>
      </c>
      <c r="G31" s="25"/>
      <c r="H31" s="19">
        <f t="shared" si="7"/>
        <v>54.601176194837997</v>
      </c>
      <c r="I31" s="25">
        <f t="shared" si="2"/>
        <v>0.1400030158842</v>
      </c>
      <c r="J31" s="30"/>
      <c r="K31" s="21">
        <v>1240</v>
      </c>
      <c r="L31" s="22">
        <v>9.6652000000000002E-2</v>
      </c>
      <c r="M31" s="42">
        <v>207.608</v>
      </c>
      <c r="N31" s="24">
        <f t="shared" si="0"/>
        <v>327.45648</v>
      </c>
      <c r="O31" s="25">
        <f t="shared" si="1"/>
        <v>0.26407780645161288</v>
      </c>
      <c r="P31" s="43">
        <v>4.5362205856800002E-2</v>
      </c>
      <c r="Q31" s="44">
        <v>97.438257250739994</v>
      </c>
      <c r="R31" s="27">
        <f t="shared" si="8"/>
        <v>153.687392513172</v>
      </c>
      <c r="S31" s="28">
        <f t="shared" si="9"/>
        <v>0.12394144557513871</v>
      </c>
    </row>
    <row r="32" spans="1:19" x14ac:dyDescent="0.25">
      <c r="A32" s="29">
        <v>400</v>
      </c>
      <c r="B32" s="22">
        <v>0.29829899999999998</v>
      </c>
      <c r="C32" s="14"/>
      <c r="D32" s="15">
        <f t="shared" si="5"/>
        <v>119.31959999999999</v>
      </c>
      <c r="E32" s="25">
        <f t="shared" si="6"/>
        <v>0.29829899999999998</v>
      </c>
      <c r="F32" s="22">
        <v>0.1400030158842</v>
      </c>
      <c r="G32" s="25"/>
      <c r="H32" s="19">
        <f t="shared" si="7"/>
        <v>56.001206353679997</v>
      </c>
      <c r="I32" s="25">
        <f t="shared" si="2"/>
        <v>0.1400030158842</v>
      </c>
      <c r="J32" s="30"/>
      <c r="K32" s="21">
        <v>1250</v>
      </c>
      <c r="L32" s="22">
        <v>9.6652000000000002E-2</v>
      </c>
      <c r="M32" s="42">
        <v>207.608</v>
      </c>
      <c r="N32" s="24">
        <f t="shared" si="0"/>
        <v>328.423</v>
      </c>
      <c r="O32" s="25">
        <f t="shared" si="1"/>
        <v>0.26273839999999998</v>
      </c>
      <c r="P32" s="43">
        <v>4.5362205856800002E-2</v>
      </c>
      <c r="Q32" s="44">
        <v>97.438257250739994</v>
      </c>
      <c r="R32" s="27">
        <f t="shared" si="8"/>
        <v>154.14101457173999</v>
      </c>
      <c r="S32" s="28">
        <f t="shared" si="9"/>
        <v>0.123312811657392</v>
      </c>
    </row>
    <row r="33" spans="1:19" x14ac:dyDescent="0.25">
      <c r="A33" s="29">
        <v>410</v>
      </c>
      <c r="B33" s="22">
        <v>0.29829899999999998</v>
      </c>
      <c r="C33" s="14"/>
      <c r="D33" s="15">
        <f t="shared" si="5"/>
        <v>122.30259</v>
      </c>
      <c r="E33" s="25">
        <f t="shared" si="6"/>
        <v>0.29829899999999998</v>
      </c>
      <c r="F33" s="22">
        <v>0.1400030158842</v>
      </c>
      <c r="G33" s="25"/>
      <c r="H33" s="19">
        <f t="shared" si="7"/>
        <v>57.401236512521997</v>
      </c>
      <c r="I33" s="25">
        <f t="shared" si="2"/>
        <v>0.1400030158842</v>
      </c>
      <c r="J33" s="30"/>
      <c r="K33" s="21">
        <v>1260</v>
      </c>
      <c r="L33" s="22">
        <v>9.6652000000000002E-2</v>
      </c>
      <c r="M33" s="42">
        <v>207.608</v>
      </c>
      <c r="N33" s="24">
        <f t="shared" si="0"/>
        <v>329.38952</v>
      </c>
      <c r="O33" s="25">
        <f t="shared" si="1"/>
        <v>0.26142025396825397</v>
      </c>
      <c r="P33" s="43">
        <v>4.5362205856800002E-2</v>
      </c>
      <c r="Q33" s="44">
        <v>97.438257250739994</v>
      </c>
      <c r="R33" s="27">
        <f t="shared" si="8"/>
        <v>154.594636630308</v>
      </c>
      <c r="S33" s="28">
        <f t="shared" si="9"/>
        <v>0.1226941560558</v>
      </c>
    </row>
    <row r="34" spans="1:19" x14ac:dyDescent="0.25">
      <c r="A34" s="29">
        <v>420</v>
      </c>
      <c r="B34" s="22">
        <v>0.29829899999999998</v>
      </c>
      <c r="C34" s="14"/>
      <c r="D34" s="15">
        <f t="shared" si="5"/>
        <v>125.28558</v>
      </c>
      <c r="E34" s="25">
        <f t="shared" si="6"/>
        <v>0.29829899999999998</v>
      </c>
      <c r="F34" s="22">
        <v>0.1400030158842</v>
      </c>
      <c r="G34" s="25"/>
      <c r="H34" s="19">
        <f t="shared" si="7"/>
        <v>58.801266671363997</v>
      </c>
      <c r="I34" s="25">
        <f t="shared" si="2"/>
        <v>0.1400030158842</v>
      </c>
      <c r="J34" s="30"/>
      <c r="K34" s="21">
        <v>1270</v>
      </c>
      <c r="L34" s="22">
        <v>9.6652000000000002E-2</v>
      </c>
      <c r="M34" s="42">
        <v>207.608</v>
      </c>
      <c r="N34" s="24">
        <f t="shared" si="0"/>
        <v>330.35604000000001</v>
      </c>
      <c r="O34" s="25">
        <f t="shared" si="1"/>
        <v>0.2601228661417323</v>
      </c>
      <c r="P34" s="43">
        <v>4.5362205856800002E-2</v>
      </c>
      <c r="Q34" s="44">
        <v>97.438257250739994</v>
      </c>
      <c r="R34" s="27">
        <f t="shared" si="8"/>
        <v>155.04825868887599</v>
      </c>
      <c r="S34" s="28">
        <f t="shared" si="9"/>
        <v>0.12208524306210708</v>
      </c>
    </row>
    <row r="35" spans="1:19" x14ac:dyDescent="0.25">
      <c r="A35" s="29">
        <v>430</v>
      </c>
      <c r="B35" s="22">
        <v>0.29829899999999998</v>
      </c>
      <c r="C35" s="14"/>
      <c r="D35" s="15">
        <f t="shared" si="5"/>
        <v>128.26856999999998</v>
      </c>
      <c r="E35" s="25">
        <f t="shared" si="6"/>
        <v>0.29829899999999998</v>
      </c>
      <c r="F35" s="22">
        <v>0.1400030158842</v>
      </c>
      <c r="G35" s="25"/>
      <c r="H35" s="19">
        <f t="shared" si="7"/>
        <v>60.201296830205997</v>
      </c>
      <c r="I35" s="25">
        <f t="shared" si="2"/>
        <v>0.1400030158842</v>
      </c>
      <c r="J35" s="30"/>
      <c r="K35" s="21">
        <v>1280</v>
      </c>
      <c r="L35" s="22">
        <v>9.6652000000000002E-2</v>
      </c>
      <c r="M35" s="42">
        <v>207.608</v>
      </c>
      <c r="N35" s="24">
        <f t="shared" si="0"/>
        <v>331.32256000000001</v>
      </c>
      <c r="O35" s="25">
        <f t="shared" si="1"/>
        <v>0.25884574999999999</v>
      </c>
      <c r="P35" s="43">
        <v>4.5362205856800002E-2</v>
      </c>
      <c r="Q35" s="44">
        <v>97.438257250739994</v>
      </c>
      <c r="R35" s="27">
        <f t="shared" si="8"/>
        <v>155.50188074744401</v>
      </c>
      <c r="S35" s="28">
        <f t="shared" si="9"/>
        <v>0.12148584433394063</v>
      </c>
    </row>
    <row r="36" spans="1:19" x14ac:dyDescent="0.25">
      <c r="A36" s="29">
        <v>440</v>
      </c>
      <c r="B36" s="22">
        <v>0.29829899999999998</v>
      </c>
      <c r="C36" s="14"/>
      <c r="D36" s="15">
        <f t="shared" si="5"/>
        <v>131.25155999999998</v>
      </c>
      <c r="E36" s="25">
        <f t="shared" si="6"/>
        <v>0.29829899999999998</v>
      </c>
      <c r="F36" s="22">
        <v>0.1400030158842</v>
      </c>
      <c r="G36" s="25"/>
      <c r="H36" s="19">
        <f t="shared" si="7"/>
        <v>61.601326989047998</v>
      </c>
      <c r="I36" s="25">
        <f t="shared" si="2"/>
        <v>0.1400030158842</v>
      </c>
      <c r="J36" s="30"/>
      <c r="K36" s="21">
        <v>1290</v>
      </c>
      <c r="L36" s="22">
        <v>9.6652000000000002E-2</v>
      </c>
      <c r="M36" s="42">
        <v>207.608</v>
      </c>
      <c r="N36" s="24">
        <f t="shared" si="0"/>
        <v>332.28908000000001</v>
      </c>
      <c r="O36" s="25">
        <f t="shared" si="1"/>
        <v>0.25758843410852716</v>
      </c>
      <c r="P36" s="43">
        <v>4.5362205856800002E-2</v>
      </c>
      <c r="Q36" s="44">
        <v>97.438257250739994</v>
      </c>
      <c r="R36" s="27">
        <f t="shared" si="8"/>
        <v>155.95550280601199</v>
      </c>
      <c r="S36" s="28">
        <f t="shared" si="9"/>
        <v>0.12089573860931162</v>
      </c>
    </row>
    <row r="37" spans="1:19" x14ac:dyDescent="0.25">
      <c r="A37" s="29">
        <v>450</v>
      </c>
      <c r="B37" s="22">
        <v>0.29829899999999998</v>
      </c>
      <c r="C37" s="14"/>
      <c r="D37" s="15">
        <f t="shared" si="5"/>
        <v>134.23454999999998</v>
      </c>
      <c r="E37" s="25">
        <f t="shared" si="6"/>
        <v>0.29829899999999998</v>
      </c>
      <c r="F37" s="22">
        <v>0.1400030158842</v>
      </c>
      <c r="G37" s="25"/>
      <c r="H37" s="19">
        <f t="shared" si="7"/>
        <v>63.001357147889998</v>
      </c>
      <c r="I37" s="25">
        <f t="shared" si="2"/>
        <v>0.1400030158842</v>
      </c>
      <c r="J37" s="30"/>
      <c r="K37" s="21">
        <v>1300</v>
      </c>
      <c r="L37" s="22">
        <v>9.6652000000000002E-2</v>
      </c>
      <c r="M37" s="42">
        <v>207.608</v>
      </c>
      <c r="N37" s="24">
        <f t="shared" si="0"/>
        <v>333.25560000000002</v>
      </c>
      <c r="O37" s="25">
        <f t="shared" si="1"/>
        <v>0.25635046153846153</v>
      </c>
      <c r="P37" s="43">
        <v>4.5362205856800002E-2</v>
      </c>
      <c r="Q37" s="44">
        <v>97.438257250739994</v>
      </c>
      <c r="R37" s="27">
        <f t="shared" si="8"/>
        <v>156.40912486458001</v>
      </c>
      <c r="S37" s="28">
        <f t="shared" si="9"/>
        <v>0.12031471143429232</v>
      </c>
    </row>
    <row r="38" spans="1:19" x14ac:dyDescent="0.25">
      <c r="A38" s="29">
        <v>460</v>
      </c>
      <c r="B38" s="22">
        <v>0.29829899999999998</v>
      </c>
      <c r="C38" s="14"/>
      <c r="D38" s="15">
        <f t="shared" si="5"/>
        <v>137.21753999999999</v>
      </c>
      <c r="E38" s="25">
        <f t="shared" si="6"/>
        <v>0.29829899999999998</v>
      </c>
      <c r="F38" s="22">
        <v>0.1400030158842</v>
      </c>
      <c r="G38" s="25"/>
      <c r="H38" s="19">
        <f t="shared" si="7"/>
        <v>64.401387306732005</v>
      </c>
      <c r="I38" s="25">
        <f t="shared" si="2"/>
        <v>0.1400030158842</v>
      </c>
      <c r="J38" s="30"/>
      <c r="K38" s="21">
        <v>1310</v>
      </c>
      <c r="L38" s="22">
        <v>9.6652000000000002E-2</v>
      </c>
      <c r="M38" s="42">
        <v>207.608</v>
      </c>
      <c r="N38" s="24">
        <f t="shared" si="0"/>
        <v>334.22212000000002</v>
      </c>
      <c r="O38" s="25">
        <f t="shared" si="1"/>
        <v>0.25513138931297713</v>
      </c>
      <c r="P38" s="43">
        <v>4.5362205856800002E-2</v>
      </c>
      <c r="Q38" s="44">
        <v>97.438257250739994</v>
      </c>
      <c r="R38" s="27">
        <f t="shared" si="8"/>
        <v>156.86274692314799</v>
      </c>
      <c r="S38" s="28">
        <f t="shared" si="9"/>
        <v>0.1197425549031664</v>
      </c>
    </row>
    <row r="39" spans="1:19" x14ac:dyDescent="0.25">
      <c r="A39" s="29">
        <v>470</v>
      </c>
      <c r="B39" s="22">
        <v>0.29829899999999998</v>
      </c>
      <c r="C39" s="14"/>
      <c r="D39" s="15">
        <f t="shared" si="5"/>
        <v>140.20052999999999</v>
      </c>
      <c r="E39" s="25">
        <f t="shared" si="6"/>
        <v>0.29829899999999998</v>
      </c>
      <c r="F39" s="22">
        <v>0.1400030158842</v>
      </c>
      <c r="G39" s="25"/>
      <c r="H39" s="19">
        <f t="shared" si="7"/>
        <v>65.801417465574005</v>
      </c>
      <c r="I39" s="25">
        <f t="shared" si="2"/>
        <v>0.1400030158842</v>
      </c>
      <c r="J39" s="30"/>
      <c r="K39" s="21">
        <v>1320</v>
      </c>
      <c r="L39" s="22">
        <v>9.6652000000000002E-2</v>
      </c>
      <c r="M39" s="42">
        <v>207.608</v>
      </c>
      <c r="N39" s="24">
        <f t="shared" si="0"/>
        <v>335.18864000000002</v>
      </c>
      <c r="O39" s="25">
        <f t="shared" si="1"/>
        <v>0.25393078787878787</v>
      </c>
      <c r="P39" s="43">
        <v>4.5362205856800002E-2</v>
      </c>
      <c r="Q39" s="44">
        <v>97.438257250739994</v>
      </c>
      <c r="R39" s="27">
        <f t="shared" si="8"/>
        <v>157.31636898171598</v>
      </c>
      <c r="S39" s="28">
        <f t="shared" si="9"/>
        <v>0.1191790674103909</v>
      </c>
    </row>
    <row r="40" spans="1:19" x14ac:dyDescent="0.25">
      <c r="A40" s="29">
        <v>480</v>
      </c>
      <c r="B40" s="22">
        <v>0.29829899999999998</v>
      </c>
      <c r="C40" s="14"/>
      <c r="D40" s="15">
        <f t="shared" si="5"/>
        <v>143.18351999999999</v>
      </c>
      <c r="E40" s="25">
        <f t="shared" si="6"/>
        <v>0.29829899999999998</v>
      </c>
      <c r="F40" s="22">
        <v>0.1400030158842</v>
      </c>
      <c r="G40" s="25"/>
      <c r="H40" s="19">
        <f t="shared" si="7"/>
        <v>67.201447624416005</v>
      </c>
      <c r="I40" s="25">
        <f t="shared" si="2"/>
        <v>0.1400030158842</v>
      </c>
      <c r="J40" s="30"/>
      <c r="K40" s="21">
        <v>1330</v>
      </c>
      <c r="L40" s="22">
        <v>9.6652000000000002E-2</v>
      </c>
      <c r="M40" s="42">
        <v>207.608</v>
      </c>
      <c r="N40" s="24">
        <f t="shared" si="0"/>
        <v>336.15516000000002</v>
      </c>
      <c r="O40" s="25">
        <f t="shared" si="1"/>
        <v>0.2527482406015038</v>
      </c>
      <c r="P40" s="43">
        <v>4.5362205856800002E-2</v>
      </c>
      <c r="Q40" s="44">
        <v>97.438257250739994</v>
      </c>
      <c r="R40" s="27">
        <f t="shared" si="8"/>
        <v>157.769991040284</v>
      </c>
      <c r="S40" s="28">
        <f t="shared" si="9"/>
        <v>0.11862405341374736</v>
      </c>
    </row>
    <row r="41" spans="1:19" x14ac:dyDescent="0.25">
      <c r="A41" s="29">
        <v>490</v>
      </c>
      <c r="B41" s="22">
        <v>0.29829899999999998</v>
      </c>
      <c r="C41" s="14"/>
      <c r="D41" s="15">
        <f t="shared" si="5"/>
        <v>146.16650999999999</v>
      </c>
      <c r="E41" s="25">
        <f t="shared" si="6"/>
        <v>0.29829899999999998</v>
      </c>
      <c r="F41" s="22">
        <v>0.1400030158842</v>
      </c>
      <c r="G41" s="25"/>
      <c r="H41" s="19">
        <f t="shared" si="7"/>
        <v>68.601477783258005</v>
      </c>
      <c r="I41" s="25">
        <f t="shared" si="2"/>
        <v>0.1400030158842</v>
      </c>
      <c r="J41" s="30"/>
      <c r="K41" s="21">
        <v>1340</v>
      </c>
      <c r="L41" s="22">
        <v>9.6652000000000002E-2</v>
      </c>
      <c r="M41" s="42">
        <v>207.608</v>
      </c>
      <c r="N41" s="24">
        <f t="shared" si="0"/>
        <v>337.12167999999997</v>
      </c>
      <c r="O41" s="25">
        <f t="shared" si="1"/>
        <v>0.25158334328358206</v>
      </c>
      <c r="P41" s="43">
        <v>4.5362205856800002E-2</v>
      </c>
      <c r="Q41" s="44">
        <v>97.438257250739994</v>
      </c>
      <c r="R41" s="27">
        <f t="shared" si="8"/>
        <v>158.22361309885201</v>
      </c>
      <c r="S41" s="28">
        <f t="shared" si="9"/>
        <v>0.11807732320809852</v>
      </c>
    </row>
    <row r="42" spans="1:19" x14ac:dyDescent="0.25">
      <c r="A42" s="29">
        <v>500</v>
      </c>
      <c r="B42" s="22">
        <v>0.29829899999999998</v>
      </c>
      <c r="C42" s="14"/>
      <c r="D42" s="15">
        <f t="shared" si="5"/>
        <v>149.14949999999999</v>
      </c>
      <c r="E42" s="25">
        <f t="shared" si="6"/>
        <v>0.29829899999999998</v>
      </c>
      <c r="F42" s="22">
        <v>0.1400030158842</v>
      </c>
      <c r="G42" s="25"/>
      <c r="H42" s="19">
        <f t="shared" si="7"/>
        <v>70.001507942100005</v>
      </c>
      <c r="I42" s="25">
        <f t="shared" si="2"/>
        <v>0.1400030158842</v>
      </c>
      <c r="J42" s="30"/>
      <c r="K42" s="21">
        <v>1350</v>
      </c>
      <c r="L42" s="22">
        <v>9.6652000000000002E-2</v>
      </c>
      <c r="M42" s="42">
        <v>207.608</v>
      </c>
      <c r="N42" s="24">
        <f t="shared" si="0"/>
        <v>338.08820000000003</v>
      </c>
      <c r="O42" s="25">
        <f t="shared" si="1"/>
        <v>0.25043570370370372</v>
      </c>
      <c r="P42" s="43">
        <v>4.5362205856800002E-2</v>
      </c>
      <c r="Q42" s="44">
        <v>97.438257250739994</v>
      </c>
      <c r="R42" s="27">
        <f t="shared" si="8"/>
        <v>158.67723515742</v>
      </c>
      <c r="S42" s="28">
        <f t="shared" si="9"/>
        <v>0.1175386927092</v>
      </c>
    </row>
    <row r="43" spans="1:19" x14ac:dyDescent="0.25">
      <c r="A43" s="29">
        <v>510</v>
      </c>
      <c r="B43" s="22">
        <v>0.29829899999999998</v>
      </c>
      <c r="C43" s="14"/>
      <c r="D43" s="15">
        <f t="shared" si="5"/>
        <v>152.13248999999999</v>
      </c>
      <c r="E43" s="25">
        <f t="shared" si="6"/>
        <v>0.29829899999999998</v>
      </c>
      <c r="F43" s="22">
        <v>0.1400030158842</v>
      </c>
      <c r="G43" s="25"/>
      <c r="H43" s="19">
        <f t="shared" si="7"/>
        <v>71.401538100942005</v>
      </c>
      <c r="I43" s="25">
        <f t="shared" si="2"/>
        <v>0.1400030158842</v>
      </c>
      <c r="J43" s="30"/>
      <c r="K43" s="21">
        <v>1360</v>
      </c>
      <c r="L43" s="22">
        <v>9.6652000000000002E-2</v>
      </c>
      <c r="M43" s="42">
        <v>207.608</v>
      </c>
      <c r="N43" s="24">
        <f t="shared" si="0"/>
        <v>339.05471999999997</v>
      </c>
      <c r="O43" s="25">
        <f t="shared" si="1"/>
        <v>0.24930494117647056</v>
      </c>
      <c r="P43" s="43">
        <v>4.5362205856800002E-2</v>
      </c>
      <c r="Q43" s="44">
        <v>97.438257250739994</v>
      </c>
      <c r="R43" s="27">
        <f t="shared" si="8"/>
        <v>159.13085721598799</v>
      </c>
      <c r="S43" s="28">
        <f t="shared" si="9"/>
        <v>0.11700798324704999</v>
      </c>
    </row>
    <row r="44" spans="1:19" x14ac:dyDescent="0.25">
      <c r="A44" s="29">
        <v>520</v>
      </c>
      <c r="B44" s="22">
        <v>0.29829899999999998</v>
      </c>
      <c r="C44" s="14"/>
      <c r="D44" s="15">
        <f t="shared" si="5"/>
        <v>155.11547999999999</v>
      </c>
      <c r="E44" s="25">
        <f t="shared" si="6"/>
        <v>0.29829899999999998</v>
      </c>
      <c r="F44" s="22">
        <v>0.1400030158842</v>
      </c>
      <c r="G44" s="25"/>
      <c r="H44" s="19">
        <f t="shared" si="7"/>
        <v>72.801568259784005</v>
      </c>
      <c r="I44" s="25">
        <f t="shared" si="2"/>
        <v>0.1400030158842</v>
      </c>
      <c r="J44" s="30"/>
      <c r="K44" s="21">
        <v>1370</v>
      </c>
      <c r="L44" s="22">
        <v>9.6652000000000002E-2</v>
      </c>
      <c r="M44" s="42">
        <v>207.608</v>
      </c>
      <c r="N44" s="24">
        <f t="shared" si="0"/>
        <v>340.02124000000003</v>
      </c>
      <c r="O44" s="25">
        <f t="shared" si="1"/>
        <v>0.2481906861313869</v>
      </c>
      <c r="P44" s="43">
        <v>4.5362205856800002E-2</v>
      </c>
      <c r="Q44" s="44">
        <v>97.438257250739994</v>
      </c>
      <c r="R44" s="27">
        <f t="shared" si="8"/>
        <v>159.584479274556</v>
      </c>
      <c r="S44" s="28">
        <f t="shared" si="9"/>
        <v>0.11648502136828906</v>
      </c>
    </row>
    <row r="45" spans="1:19" x14ac:dyDescent="0.25">
      <c r="A45" s="29">
        <v>530</v>
      </c>
      <c r="B45" s="22">
        <v>0.29829899999999998</v>
      </c>
      <c r="C45" s="14"/>
      <c r="D45" s="15">
        <f t="shared" si="5"/>
        <v>158.09846999999999</v>
      </c>
      <c r="E45" s="25">
        <f t="shared" si="6"/>
        <v>0.29829899999999998</v>
      </c>
      <c r="F45" s="22">
        <v>0.1400030158842</v>
      </c>
      <c r="G45" s="25"/>
      <c r="H45" s="19">
        <f t="shared" si="7"/>
        <v>74.201598418626006</v>
      </c>
      <c r="I45" s="25">
        <f t="shared" si="2"/>
        <v>0.1400030158842</v>
      </c>
      <c r="J45" s="30"/>
      <c r="K45" s="21">
        <v>1380</v>
      </c>
      <c r="L45" s="22">
        <v>9.6652000000000002E-2</v>
      </c>
      <c r="M45" s="42">
        <v>207.608</v>
      </c>
      <c r="N45" s="24">
        <f t="shared" si="0"/>
        <v>340.98775999999998</v>
      </c>
      <c r="O45" s="25">
        <f t="shared" si="1"/>
        <v>0.24709257971014492</v>
      </c>
      <c r="P45" s="43">
        <v>4.5362205856800002E-2</v>
      </c>
      <c r="Q45" s="44">
        <v>97.438257250739994</v>
      </c>
      <c r="R45" s="27">
        <f t="shared" si="8"/>
        <v>160.03810133312399</v>
      </c>
      <c r="S45" s="28">
        <f t="shared" si="9"/>
        <v>0.1159696386471913</v>
      </c>
    </row>
    <row r="46" spans="1:19" x14ac:dyDescent="0.25">
      <c r="A46" s="29">
        <v>540</v>
      </c>
      <c r="B46" s="22">
        <v>0.29829899999999998</v>
      </c>
      <c r="C46" s="14"/>
      <c r="D46" s="15">
        <f t="shared" si="5"/>
        <v>161.08145999999999</v>
      </c>
      <c r="E46" s="25">
        <f t="shared" si="6"/>
        <v>0.29829899999999998</v>
      </c>
      <c r="F46" s="22">
        <v>0.1400030158842</v>
      </c>
      <c r="G46" s="25"/>
      <c r="H46" s="19">
        <f t="shared" si="7"/>
        <v>75.601628577468006</v>
      </c>
      <c r="I46" s="25">
        <f t="shared" si="2"/>
        <v>0.1400030158842</v>
      </c>
      <c r="J46" s="30"/>
      <c r="K46" s="21">
        <v>1390</v>
      </c>
      <c r="L46" s="22">
        <v>9.6652000000000002E-2</v>
      </c>
      <c r="M46" s="42">
        <v>207.608</v>
      </c>
      <c r="N46" s="24">
        <f t="shared" si="0"/>
        <v>341.95428000000004</v>
      </c>
      <c r="O46" s="25">
        <f t="shared" si="1"/>
        <v>0.246010273381295</v>
      </c>
      <c r="P46" s="43">
        <v>4.5362205856800002E-2</v>
      </c>
      <c r="Q46" s="44">
        <v>97.438257250739994</v>
      </c>
      <c r="R46" s="27">
        <f t="shared" si="8"/>
        <v>160.49172339169201</v>
      </c>
      <c r="S46" s="28">
        <f t="shared" si="9"/>
        <v>0.11546167150481439</v>
      </c>
    </row>
    <row r="47" spans="1:19" x14ac:dyDescent="0.25">
      <c r="A47" s="29">
        <v>550</v>
      </c>
      <c r="B47" s="22">
        <v>0.29829899999999998</v>
      </c>
      <c r="C47" s="14"/>
      <c r="D47" s="15">
        <f t="shared" si="5"/>
        <v>164.06444999999999</v>
      </c>
      <c r="E47" s="25">
        <f t="shared" si="6"/>
        <v>0.29829899999999998</v>
      </c>
      <c r="F47" s="22">
        <v>0.1400030158842</v>
      </c>
      <c r="G47" s="25"/>
      <c r="H47" s="19">
        <f t="shared" si="7"/>
        <v>77.001658736310006</v>
      </c>
      <c r="I47" s="25">
        <f t="shared" si="2"/>
        <v>0.1400030158842</v>
      </c>
      <c r="J47" s="30"/>
      <c r="K47" s="21">
        <v>1400</v>
      </c>
      <c r="L47" s="22">
        <v>9.6652000000000002E-2</v>
      </c>
      <c r="M47" s="42">
        <v>207.608</v>
      </c>
      <c r="N47" s="24">
        <f t="shared" si="0"/>
        <v>342.92079999999999</v>
      </c>
      <c r="O47" s="25">
        <f t="shared" si="1"/>
        <v>0.24494342857142856</v>
      </c>
      <c r="P47" s="43">
        <v>4.5362205856800002E-2</v>
      </c>
      <c r="Q47" s="44">
        <v>97.438257250739994</v>
      </c>
      <c r="R47" s="27">
        <f t="shared" si="8"/>
        <v>160.94534545025999</v>
      </c>
      <c r="S47" s="28">
        <f t="shared" si="9"/>
        <v>0.11496096103589999</v>
      </c>
    </row>
    <row r="48" spans="1:19" x14ac:dyDescent="0.25">
      <c r="A48" s="29">
        <v>560</v>
      </c>
      <c r="B48" s="22">
        <v>0.29829899999999998</v>
      </c>
      <c r="C48" s="14"/>
      <c r="D48" s="15">
        <f t="shared" si="5"/>
        <v>167.04743999999999</v>
      </c>
      <c r="E48" s="25">
        <f t="shared" si="6"/>
        <v>0.29829899999999998</v>
      </c>
      <c r="F48" s="22">
        <v>0.1400030158842</v>
      </c>
      <c r="G48" s="25"/>
      <c r="H48" s="19">
        <f t="shared" si="7"/>
        <v>78.401688895152006</v>
      </c>
      <c r="I48" s="25">
        <f t="shared" si="2"/>
        <v>0.1400030158842</v>
      </c>
      <c r="J48" s="30"/>
      <c r="K48" s="21">
        <v>1410</v>
      </c>
      <c r="L48" s="22">
        <v>9.6652000000000002E-2</v>
      </c>
      <c r="M48" s="42">
        <v>207.608</v>
      </c>
      <c r="N48" s="24">
        <f t="shared" si="0"/>
        <v>343.88732000000005</v>
      </c>
      <c r="O48" s="25">
        <f t="shared" si="1"/>
        <v>0.24389171631205678</v>
      </c>
      <c r="P48" s="43">
        <v>4.5362205856800002E-2</v>
      </c>
      <c r="Q48" s="44">
        <v>97.438257250739994</v>
      </c>
      <c r="R48" s="27">
        <f t="shared" si="8"/>
        <v>161.39896750882798</v>
      </c>
      <c r="S48" s="28">
        <f t="shared" si="9"/>
        <v>0.11446735284314041</v>
      </c>
    </row>
    <row r="49" spans="1:19" x14ac:dyDescent="0.25">
      <c r="A49" s="29">
        <v>570</v>
      </c>
      <c r="B49" s="22">
        <v>0.29829899999999998</v>
      </c>
      <c r="C49" s="14"/>
      <c r="D49" s="15">
        <f t="shared" si="5"/>
        <v>170.03043</v>
      </c>
      <c r="E49" s="25">
        <f t="shared" si="6"/>
        <v>0.29829899999999998</v>
      </c>
      <c r="F49" s="22">
        <v>0.1400030158842</v>
      </c>
      <c r="G49" s="25"/>
      <c r="H49" s="19">
        <f t="shared" si="7"/>
        <v>79.801719053994006</v>
      </c>
      <c r="I49" s="25">
        <f t="shared" si="2"/>
        <v>0.1400030158842</v>
      </c>
      <c r="J49" s="30"/>
      <c r="K49" s="21">
        <v>1420</v>
      </c>
      <c r="L49" s="22">
        <v>9.6652000000000002E-2</v>
      </c>
      <c r="M49" s="42">
        <v>207.608</v>
      </c>
      <c r="N49" s="24">
        <f t="shared" si="0"/>
        <v>344.85383999999999</v>
      </c>
      <c r="O49" s="25">
        <f t="shared" si="1"/>
        <v>0.24285481690140845</v>
      </c>
      <c r="P49" s="43">
        <v>4.5362205856800002E-2</v>
      </c>
      <c r="Q49" s="44">
        <v>97.438257250739994</v>
      </c>
      <c r="R49" s="27">
        <f t="shared" si="8"/>
        <v>161.852589567396</v>
      </c>
      <c r="S49" s="28">
        <f t="shared" si="9"/>
        <v>0.11398069687844789</v>
      </c>
    </row>
    <row r="50" spans="1:19" x14ac:dyDescent="0.25">
      <c r="A50" s="29">
        <v>580</v>
      </c>
      <c r="B50" s="22">
        <v>0.29829899999999998</v>
      </c>
      <c r="C50" s="14"/>
      <c r="D50" s="15">
        <f t="shared" si="5"/>
        <v>173.01342</v>
      </c>
      <c r="E50" s="25">
        <f t="shared" si="6"/>
        <v>0.29829899999999998</v>
      </c>
      <c r="F50" s="22">
        <v>0.1400030158842</v>
      </c>
      <c r="G50" s="25"/>
      <c r="H50" s="19">
        <f t="shared" si="7"/>
        <v>81.201749212836006</v>
      </c>
      <c r="I50" s="25">
        <f t="shared" si="2"/>
        <v>0.1400030158842</v>
      </c>
      <c r="J50" s="30"/>
      <c r="K50" s="21">
        <v>1430</v>
      </c>
      <c r="L50" s="22">
        <v>9.6652000000000002E-2</v>
      </c>
      <c r="M50" s="42">
        <v>207.608</v>
      </c>
      <c r="N50" s="24">
        <f t="shared" si="0"/>
        <v>345.82035999999999</v>
      </c>
      <c r="O50" s="25">
        <f t="shared" si="1"/>
        <v>0.24183241958041957</v>
      </c>
      <c r="P50" s="43">
        <v>4.5362205856800002E-2</v>
      </c>
      <c r="Q50" s="44">
        <v>97.438257250739994</v>
      </c>
      <c r="R50" s="27">
        <f t="shared" si="8"/>
        <v>162.30621162596401</v>
      </c>
      <c r="S50" s="28">
        <f t="shared" si="9"/>
        <v>0.11350084729088393</v>
      </c>
    </row>
    <row r="51" spans="1:19" x14ac:dyDescent="0.25">
      <c r="A51" s="29">
        <v>590</v>
      </c>
      <c r="B51" s="22">
        <v>0.29829899999999998</v>
      </c>
      <c r="C51" s="14"/>
      <c r="D51" s="15">
        <f t="shared" si="5"/>
        <v>175.99641</v>
      </c>
      <c r="E51" s="25">
        <f t="shared" si="6"/>
        <v>0.29829899999999998</v>
      </c>
      <c r="F51" s="22">
        <v>0.1400030158842</v>
      </c>
      <c r="G51" s="25"/>
      <c r="H51" s="19">
        <f t="shared" si="7"/>
        <v>82.601779371678006</v>
      </c>
      <c r="I51" s="25">
        <f t="shared" si="2"/>
        <v>0.1400030158842</v>
      </c>
      <c r="J51" s="30"/>
      <c r="K51" s="21">
        <v>1440</v>
      </c>
      <c r="L51" s="22">
        <v>9.6652000000000002E-2</v>
      </c>
      <c r="M51" s="42">
        <v>207.608</v>
      </c>
      <c r="N51" s="24">
        <f t="shared" si="0"/>
        <v>346.78688</v>
      </c>
      <c r="O51" s="25">
        <f t="shared" si="1"/>
        <v>0.24082422222222222</v>
      </c>
      <c r="P51" s="43">
        <v>4.5362205856800002E-2</v>
      </c>
      <c r="Q51" s="44">
        <v>97.438257250739994</v>
      </c>
      <c r="R51" s="27">
        <f t="shared" si="8"/>
        <v>162.759833684532</v>
      </c>
      <c r="S51" s="28">
        <f t="shared" si="9"/>
        <v>0.11302766228092499</v>
      </c>
    </row>
    <row r="52" spans="1:19" x14ac:dyDescent="0.25">
      <c r="A52" s="29">
        <v>600</v>
      </c>
      <c r="B52" s="22">
        <v>0.29829899999999998</v>
      </c>
      <c r="C52" s="14"/>
      <c r="D52" s="15">
        <f t="shared" si="5"/>
        <v>178.9794</v>
      </c>
      <c r="E52" s="25">
        <f t="shared" si="6"/>
        <v>0.29829899999999998</v>
      </c>
      <c r="F52" s="22">
        <v>0.1400030158842</v>
      </c>
      <c r="G52" s="25"/>
      <c r="H52" s="19">
        <f t="shared" si="7"/>
        <v>84.001809530520006</v>
      </c>
      <c r="I52" s="25">
        <f t="shared" si="2"/>
        <v>0.1400030158842</v>
      </c>
      <c r="J52" s="30"/>
      <c r="K52" s="21">
        <v>1450</v>
      </c>
      <c r="L52" s="22">
        <v>9.6652000000000002E-2</v>
      </c>
      <c r="M52" s="42">
        <v>207.608</v>
      </c>
      <c r="N52" s="24">
        <f t="shared" si="0"/>
        <v>347.7534</v>
      </c>
      <c r="O52" s="25">
        <f t="shared" si="1"/>
        <v>0.23982993103448275</v>
      </c>
      <c r="P52" s="43">
        <v>4.5362205856800002E-2</v>
      </c>
      <c r="Q52" s="44">
        <v>97.438257250739994</v>
      </c>
      <c r="R52" s="27">
        <f t="shared" si="8"/>
        <v>163.21345574309998</v>
      </c>
      <c r="S52" s="28">
        <f t="shared" si="9"/>
        <v>0.1125610039607586</v>
      </c>
    </row>
    <row r="53" spans="1:19" x14ac:dyDescent="0.25">
      <c r="A53" s="29">
        <v>610</v>
      </c>
      <c r="B53" s="22">
        <v>0.29829899999999998</v>
      </c>
      <c r="C53" s="14"/>
      <c r="D53" s="15">
        <f t="shared" si="5"/>
        <v>181.96239</v>
      </c>
      <c r="E53" s="25">
        <f t="shared" si="6"/>
        <v>0.29829899999999998</v>
      </c>
      <c r="F53" s="22">
        <v>0.1400030158842</v>
      </c>
      <c r="G53" s="25"/>
      <c r="H53" s="19">
        <f t="shared" si="7"/>
        <v>85.401839689362006</v>
      </c>
      <c r="I53" s="25">
        <f t="shared" si="2"/>
        <v>0.1400030158842</v>
      </c>
      <c r="J53" s="30"/>
      <c r="K53" s="21">
        <v>1460</v>
      </c>
      <c r="L53" s="22">
        <v>9.6652000000000002E-2</v>
      </c>
      <c r="M53" s="42">
        <v>207.608</v>
      </c>
      <c r="N53" s="24">
        <f t="shared" si="0"/>
        <v>348.71992</v>
      </c>
      <c r="O53" s="25">
        <f t="shared" si="1"/>
        <v>0.2388492602739726</v>
      </c>
      <c r="P53" s="43">
        <v>4.5362205856800002E-2</v>
      </c>
      <c r="Q53" s="44">
        <v>97.438257250739994</v>
      </c>
      <c r="R53" s="27">
        <f t="shared" si="8"/>
        <v>163.667077801668</v>
      </c>
      <c r="S53" s="28">
        <f t="shared" si="9"/>
        <v>0.11210073822032054</v>
      </c>
    </row>
    <row r="54" spans="1:19" x14ac:dyDescent="0.25">
      <c r="A54" s="29">
        <v>620</v>
      </c>
      <c r="B54" s="22">
        <v>0.29829899999999998</v>
      </c>
      <c r="C54" s="14"/>
      <c r="D54" s="15">
        <f t="shared" si="5"/>
        <v>184.94538</v>
      </c>
      <c r="E54" s="25">
        <f t="shared" si="6"/>
        <v>0.29829899999999998</v>
      </c>
      <c r="F54" s="22">
        <v>0.1400030158842</v>
      </c>
      <c r="G54" s="25"/>
      <c r="H54" s="19">
        <f t="shared" si="7"/>
        <v>86.801869848204007</v>
      </c>
      <c r="I54" s="25">
        <f t="shared" si="2"/>
        <v>0.1400030158842</v>
      </c>
      <c r="J54" s="30"/>
      <c r="K54" s="21">
        <v>1470</v>
      </c>
      <c r="L54" s="22">
        <v>9.6652000000000002E-2</v>
      </c>
      <c r="M54" s="42">
        <v>207.608</v>
      </c>
      <c r="N54" s="24">
        <f t="shared" si="0"/>
        <v>349.68644</v>
      </c>
      <c r="O54" s="25">
        <f t="shared" si="1"/>
        <v>0.23788193197278912</v>
      </c>
      <c r="P54" s="43">
        <v>4.5362205856800002E-2</v>
      </c>
      <c r="Q54" s="44">
        <v>97.438257250739994</v>
      </c>
      <c r="R54" s="27">
        <f t="shared" si="8"/>
        <v>164.12069986023602</v>
      </c>
      <c r="S54" s="28">
        <f t="shared" si="9"/>
        <v>0.11164673459880001</v>
      </c>
    </row>
    <row r="55" spans="1:19" x14ac:dyDescent="0.25">
      <c r="A55" s="29">
        <v>630</v>
      </c>
      <c r="B55" s="22">
        <v>0.29829899999999998</v>
      </c>
      <c r="C55" s="14"/>
      <c r="D55" s="15">
        <f t="shared" si="5"/>
        <v>187.92837</v>
      </c>
      <c r="E55" s="25">
        <f t="shared" si="6"/>
        <v>0.29829899999999998</v>
      </c>
      <c r="F55" s="22">
        <v>0.1400030158842</v>
      </c>
      <c r="G55" s="25"/>
      <c r="H55" s="19">
        <f t="shared" si="7"/>
        <v>88.201900007046007</v>
      </c>
      <c r="I55" s="25">
        <f t="shared" si="2"/>
        <v>0.1400030158842</v>
      </c>
      <c r="J55" s="30"/>
      <c r="K55" s="21">
        <v>1480</v>
      </c>
      <c r="L55" s="22">
        <v>9.6652000000000002E-2</v>
      </c>
      <c r="M55" s="42">
        <v>207.608</v>
      </c>
      <c r="N55" s="24">
        <f t="shared" si="0"/>
        <v>350.65296000000001</v>
      </c>
      <c r="O55" s="25">
        <f t="shared" si="1"/>
        <v>0.23692767567567569</v>
      </c>
      <c r="P55" s="43">
        <v>4.5362205856800002E-2</v>
      </c>
      <c r="Q55" s="44">
        <v>97.438257250739994</v>
      </c>
      <c r="R55" s="27">
        <f t="shared" si="8"/>
        <v>164.574321918804</v>
      </c>
      <c r="S55" s="28">
        <f t="shared" si="9"/>
        <v>0.11119886616135406</v>
      </c>
    </row>
    <row r="56" spans="1:19" x14ac:dyDescent="0.25">
      <c r="A56" s="29">
        <v>640</v>
      </c>
      <c r="B56" s="22">
        <v>0.29829899999999998</v>
      </c>
      <c r="C56" s="14"/>
      <c r="D56" s="15">
        <f t="shared" si="5"/>
        <v>190.91136</v>
      </c>
      <c r="E56" s="25">
        <f t="shared" si="6"/>
        <v>0.29829899999999998</v>
      </c>
      <c r="F56" s="22">
        <v>0.1400030158842</v>
      </c>
      <c r="G56" s="25"/>
      <c r="H56" s="19">
        <f t="shared" si="7"/>
        <v>89.601930165888007</v>
      </c>
      <c r="I56" s="25">
        <f t="shared" si="2"/>
        <v>0.1400030158842</v>
      </c>
      <c r="J56" s="30"/>
      <c r="K56" s="21">
        <v>1490</v>
      </c>
      <c r="L56" s="22">
        <v>9.6652000000000002E-2</v>
      </c>
      <c r="M56" s="42">
        <v>207.608</v>
      </c>
      <c r="N56" s="24">
        <f t="shared" si="0"/>
        <v>351.61948000000001</v>
      </c>
      <c r="O56" s="25">
        <f t="shared" si="1"/>
        <v>0.23598622818791948</v>
      </c>
      <c r="P56" s="43">
        <v>4.5362205856800002E-2</v>
      </c>
      <c r="Q56" s="44">
        <v>97.438257250739994</v>
      </c>
      <c r="R56" s="27">
        <f t="shared" si="8"/>
        <v>165.02794397737199</v>
      </c>
      <c r="S56" s="28">
        <f t="shared" si="9"/>
        <v>0.11075700938078657</v>
      </c>
    </row>
    <row r="57" spans="1:19" x14ac:dyDescent="0.25">
      <c r="A57" s="29">
        <v>650</v>
      </c>
      <c r="B57" s="22">
        <v>0.29829899999999998</v>
      </c>
      <c r="C57" s="14"/>
      <c r="D57" s="15">
        <f t="shared" si="5"/>
        <v>193.89434999999997</v>
      </c>
      <c r="E57" s="25">
        <f t="shared" si="6"/>
        <v>0.29829899999999998</v>
      </c>
      <c r="F57" s="22">
        <v>0.1400030158842</v>
      </c>
      <c r="G57" s="25"/>
      <c r="H57" s="19">
        <f t="shared" si="7"/>
        <v>91.001960324729993</v>
      </c>
      <c r="I57" s="25">
        <f t="shared" si="2"/>
        <v>0.1400030158842</v>
      </c>
      <c r="J57" s="30"/>
      <c r="K57" s="21">
        <v>1500</v>
      </c>
      <c r="L57" s="22">
        <v>9.6652000000000002E-2</v>
      </c>
      <c r="M57" s="42">
        <v>207.608</v>
      </c>
      <c r="N57" s="24">
        <f t="shared" si="0"/>
        <v>352.58600000000001</v>
      </c>
      <c r="O57" s="25">
        <f t="shared" si="1"/>
        <v>0.23505733333333334</v>
      </c>
      <c r="P57" s="43">
        <v>4.5362205856800002E-2</v>
      </c>
      <c r="Q57" s="44">
        <v>97.438257250739994</v>
      </c>
      <c r="R57" s="27">
        <f t="shared" si="8"/>
        <v>165.48156603593998</v>
      </c>
      <c r="S57" s="28">
        <f t="shared" si="9"/>
        <v>0.11032104402395998</v>
      </c>
    </row>
    <row r="58" spans="1:19" x14ac:dyDescent="0.25">
      <c r="A58" s="29">
        <v>660</v>
      </c>
      <c r="B58" s="22">
        <v>0.29829899999999998</v>
      </c>
      <c r="C58" s="14"/>
      <c r="D58" s="15">
        <f t="shared" si="5"/>
        <v>196.87733999999998</v>
      </c>
      <c r="E58" s="25">
        <f t="shared" si="6"/>
        <v>0.29829899999999998</v>
      </c>
      <c r="F58" s="22">
        <v>0.1400030158842</v>
      </c>
      <c r="G58" s="25"/>
      <c r="H58" s="19">
        <f t="shared" si="7"/>
        <v>92.401990483571993</v>
      </c>
      <c r="I58" s="25">
        <f t="shared" si="2"/>
        <v>0.1400030158842</v>
      </c>
      <c r="J58" s="30"/>
      <c r="K58" s="21">
        <v>1510</v>
      </c>
      <c r="L58" s="22">
        <v>9.6652000000000002E-2</v>
      </c>
      <c r="M58" s="42">
        <v>207.608</v>
      </c>
      <c r="N58" s="24">
        <f t="shared" si="0"/>
        <v>353.55252000000002</v>
      </c>
      <c r="O58" s="25">
        <f t="shared" si="1"/>
        <v>0.23414074172185431</v>
      </c>
      <c r="P58" s="43">
        <v>4.5362205856800002E-2</v>
      </c>
      <c r="Q58" s="44">
        <v>97.438257250739994</v>
      </c>
      <c r="R58" s="27">
        <f t="shared" si="8"/>
        <v>165.93518809450799</v>
      </c>
      <c r="S58" s="28">
        <f t="shared" si="9"/>
        <v>0.10989085304272052</v>
      </c>
    </row>
    <row r="59" spans="1:19" x14ac:dyDescent="0.25">
      <c r="A59" s="29">
        <v>670</v>
      </c>
      <c r="B59" s="22">
        <v>0.29829899999999998</v>
      </c>
      <c r="C59" s="31"/>
      <c r="D59" s="15">
        <f t="shared" si="5"/>
        <v>199.86032999999998</v>
      </c>
      <c r="E59" s="25">
        <f t="shared" si="6"/>
        <v>0.29829899999999998</v>
      </c>
      <c r="F59" s="22">
        <v>0.1400030158842</v>
      </c>
      <c r="G59" s="25"/>
      <c r="H59" s="19">
        <f t="shared" si="7"/>
        <v>93.802020642413993</v>
      </c>
      <c r="I59" s="25">
        <f t="shared" si="2"/>
        <v>0.1400030158842</v>
      </c>
      <c r="J59" s="30"/>
      <c r="K59" s="21">
        <v>1520</v>
      </c>
      <c r="L59" s="22">
        <v>9.6652000000000002E-2</v>
      </c>
      <c r="M59" s="42">
        <v>207.608</v>
      </c>
      <c r="N59" s="24">
        <f t="shared" si="0"/>
        <v>354.51904000000002</v>
      </c>
      <c r="O59" s="25">
        <f t="shared" si="1"/>
        <v>0.2332362105263158</v>
      </c>
      <c r="P59" s="43">
        <v>4.5362205856800002E-2</v>
      </c>
      <c r="Q59" s="44">
        <v>97.438257250739994</v>
      </c>
      <c r="R59" s="27">
        <f t="shared" si="8"/>
        <v>166.38881015307601</v>
      </c>
      <c r="S59" s="28">
        <f t="shared" si="9"/>
        <v>0.10946632246912895</v>
      </c>
    </row>
    <row r="60" spans="1:19" x14ac:dyDescent="0.25">
      <c r="A60" s="29">
        <v>680</v>
      </c>
      <c r="B60" s="22">
        <v>0.29829899999999998</v>
      </c>
      <c r="C60" s="31"/>
      <c r="D60" s="15">
        <f t="shared" si="5"/>
        <v>202.84331999999998</v>
      </c>
      <c r="E60" s="25">
        <f t="shared" si="6"/>
        <v>0.29829899999999998</v>
      </c>
      <c r="F60" s="22">
        <v>0.1400030158842</v>
      </c>
      <c r="G60" s="25"/>
      <c r="H60" s="19">
        <f t="shared" si="7"/>
        <v>95.202050801255993</v>
      </c>
      <c r="I60" s="25">
        <f t="shared" si="2"/>
        <v>0.1400030158842</v>
      </c>
      <c r="J60" s="30"/>
      <c r="K60" s="21">
        <v>1530</v>
      </c>
      <c r="L60" s="22">
        <v>9.6652000000000002E-2</v>
      </c>
      <c r="M60" s="42">
        <v>207.608</v>
      </c>
      <c r="N60" s="24">
        <f t="shared" si="0"/>
        <v>355.48556000000002</v>
      </c>
      <c r="O60" s="25">
        <f t="shared" si="1"/>
        <v>0.23234350326797387</v>
      </c>
      <c r="P60" s="43">
        <v>4.5362205856800002E-2</v>
      </c>
      <c r="Q60" s="44">
        <v>97.438257250739994</v>
      </c>
      <c r="R60" s="27">
        <f t="shared" si="8"/>
        <v>166.842432211644</v>
      </c>
      <c r="S60" s="28">
        <f t="shared" si="9"/>
        <v>0.1090473413148</v>
      </c>
    </row>
    <row r="61" spans="1:19" x14ac:dyDescent="0.25">
      <c r="A61" s="29">
        <v>690</v>
      </c>
      <c r="B61" s="22">
        <v>0.29829899999999998</v>
      </c>
      <c r="C61" s="31"/>
      <c r="D61" s="15">
        <f t="shared" si="5"/>
        <v>205.82630999999998</v>
      </c>
      <c r="E61" s="25">
        <f t="shared" si="6"/>
        <v>0.29829899999999998</v>
      </c>
      <c r="F61" s="22">
        <v>0.1400030158842</v>
      </c>
      <c r="G61" s="25"/>
      <c r="H61" s="19">
        <f t="shared" si="7"/>
        <v>96.602080960097993</v>
      </c>
      <c r="I61" s="25">
        <f t="shared" si="2"/>
        <v>0.1400030158842</v>
      </c>
      <c r="J61" s="30"/>
      <c r="K61" s="21">
        <v>1540</v>
      </c>
      <c r="L61" s="22">
        <v>9.6652000000000002E-2</v>
      </c>
      <c r="M61" s="42">
        <v>207.608</v>
      </c>
      <c r="N61" s="24">
        <f t="shared" si="0"/>
        <v>356.45208000000002</v>
      </c>
      <c r="O61" s="25">
        <f t="shared" si="1"/>
        <v>0.23146238961038962</v>
      </c>
      <c r="P61" s="43">
        <v>4.5362205856800002E-2</v>
      </c>
      <c r="Q61" s="44">
        <v>97.438257250739994</v>
      </c>
      <c r="R61" s="27">
        <f t="shared" si="8"/>
        <v>167.29605427021198</v>
      </c>
      <c r="S61" s="28">
        <f t="shared" si="9"/>
        <v>0.10863380147416363</v>
      </c>
    </row>
    <row r="62" spans="1:19" x14ac:dyDescent="0.25">
      <c r="A62" s="29">
        <v>700</v>
      </c>
      <c r="B62" s="22">
        <v>0.29829899999999998</v>
      </c>
      <c r="C62" s="31"/>
      <c r="D62" s="15">
        <f t="shared" si="5"/>
        <v>208.80929999999998</v>
      </c>
      <c r="E62" s="25">
        <f t="shared" si="6"/>
        <v>0.29829899999999998</v>
      </c>
      <c r="F62" s="22">
        <v>0.1400030158842</v>
      </c>
      <c r="G62" s="25"/>
      <c r="H62" s="19">
        <f t="shared" si="7"/>
        <v>98.002111118939993</v>
      </c>
      <c r="I62" s="25">
        <f t="shared" si="2"/>
        <v>0.1400030158842</v>
      </c>
      <c r="J62" s="30"/>
      <c r="K62" s="21">
        <v>1550</v>
      </c>
      <c r="L62" s="22">
        <v>9.6652000000000002E-2</v>
      </c>
      <c r="M62" s="42">
        <v>207.608</v>
      </c>
      <c r="N62" s="24">
        <f t="shared" si="0"/>
        <v>357.41859999999997</v>
      </c>
      <c r="O62" s="25">
        <f t="shared" si="1"/>
        <v>0.2305926451612903</v>
      </c>
      <c r="P62" s="43">
        <v>4.5362205856800002E-2</v>
      </c>
      <c r="Q62" s="44">
        <v>97.438257250739994</v>
      </c>
      <c r="R62" s="27">
        <f t="shared" si="8"/>
        <v>167.74967632878</v>
      </c>
      <c r="S62" s="28">
        <f t="shared" si="9"/>
        <v>0.10822559763147097</v>
      </c>
    </row>
    <row r="63" spans="1:19" x14ac:dyDescent="0.25">
      <c r="A63" s="29">
        <v>710</v>
      </c>
      <c r="B63" s="22">
        <v>0.29829899999999998</v>
      </c>
      <c r="C63" s="31"/>
      <c r="D63" s="15">
        <f t="shared" si="5"/>
        <v>211.79228999999998</v>
      </c>
      <c r="E63" s="25">
        <f t="shared" si="6"/>
        <v>0.29829899999999998</v>
      </c>
      <c r="F63" s="22">
        <v>0.1400030158842</v>
      </c>
      <c r="G63" s="25"/>
      <c r="H63" s="19">
        <f t="shared" si="7"/>
        <v>99.402141277781993</v>
      </c>
      <c r="I63" s="25">
        <f t="shared" si="2"/>
        <v>0.1400030158842</v>
      </c>
      <c r="J63" s="30"/>
      <c r="K63" s="21">
        <v>1560</v>
      </c>
      <c r="L63" s="22">
        <v>9.6652000000000002E-2</v>
      </c>
      <c r="M63" s="42">
        <v>207.608</v>
      </c>
      <c r="N63" s="24">
        <f t="shared" si="0"/>
        <v>358.38512000000003</v>
      </c>
      <c r="O63" s="25">
        <f t="shared" si="1"/>
        <v>0.22973405128205129</v>
      </c>
      <c r="P63" s="43">
        <v>4.5362205856800002E-2</v>
      </c>
      <c r="Q63" s="44">
        <v>97.438257250739994</v>
      </c>
      <c r="R63" s="27">
        <f t="shared" si="8"/>
        <v>168.20329838734801</v>
      </c>
      <c r="S63" s="28">
        <f t="shared" si="9"/>
        <v>0.10782262717137693</v>
      </c>
    </row>
    <row r="64" spans="1:19" x14ac:dyDescent="0.25">
      <c r="A64" s="29">
        <v>720</v>
      </c>
      <c r="B64" s="22">
        <v>0.29829899999999998</v>
      </c>
      <c r="C64" s="31"/>
      <c r="D64" s="15">
        <f t="shared" si="5"/>
        <v>214.77527999999998</v>
      </c>
      <c r="E64" s="25">
        <f t="shared" si="6"/>
        <v>0.29829899999999998</v>
      </c>
      <c r="F64" s="22">
        <v>0.1400030158842</v>
      </c>
      <c r="G64" s="25"/>
      <c r="H64" s="19">
        <f t="shared" si="7"/>
        <v>100.80217143662399</v>
      </c>
      <c r="I64" s="25">
        <f t="shared" si="2"/>
        <v>0.1400030158842</v>
      </c>
      <c r="J64" s="30"/>
      <c r="K64" s="21">
        <v>1570</v>
      </c>
      <c r="L64" s="22">
        <v>9.6652000000000002E-2</v>
      </c>
      <c r="M64" s="42">
        <v>207.608</v>
      </c>
      <c r="N64" s="24">
        <f t="shared" si="0"/>
        <v>359.35163999999997</v>
      </c>
      <c r="O64" s="25">
        <f t="shared" si="1"/>
        <v>0.22888639490445858</v>
      </c>
      <c r="P64" s="43">
        <v>4.5362205856800002E-2</v>
      </c>
      <c r="Q64" s="44">
        <v>97.438257250739994</v>
      </c>
      <c r="R64" s="27">
        <f t="shared" si="8"/>
        <v>168.656920445916</v>
      </c>
      <c r="S64" s="28">
        <f t="shared" si="9"/>
        <v>0.10742479009294013</v>
      </c>
    </row>
    <row r="65" spans="1:19" x14ac:dyDescent="0.25">
      <c r="A65" s="29">
        <v>730</v>
      </c>
      <c r="B65" s="22">
        <v>0.29829899999999998</v>
      </c>
      <c r="C65" s="31"/>
      <c r="D65" s="15">
        <f t="shared" si="5"/>
        <v>217.75826999999998</v>
      </c>
      <c r="E65" s="25">
        <f t="shared" si="6"/>
        <v>0.29829899999999998</v>
      </c>
      <c r="F65" s="22">
        <v>0.1400030158842</v>
      </c>
      <c r="G65" s="25"/>
      <c r="H65" s="19">
        <f t="shared" si="7"/>
        <v>102.20220159546599</v>
      </c>
      <c r="I65" s="25">
        <f t="shared" si="2"/>
        <v>0.1400030158842</v>
      </c>
      <c r="J65" s="30"/>
      <c r="K65" s="21">
        <v>1580</v>
      </c>
      <c r="L65" s="22">
        <v>9.6652000000000002E-2</v>
      </c>
      <c r="M65" s="42">
        <v>207.608</v>
      </c>
      <c r="N65" s="24">
        <f t="shared" si="0"/>
        <v>360.31816000000003</v>
      </c>
      <c r="O65" s="25">
        <f t="shared" si="1"/>
        <v>0.22804946835443041</v>
      </c>
      <c r="P65" s="43">
        <v>4.5362205856800002E-2</v>
      </c>
      <c r="Q65" s="44">
        <v>97.438257250739994</v>
      </c>
      <c r="R65" s="27">
        <f t="shared" si="8"/>
        <v>169.11054250448399</v>
      </c>
      <c r="S65" s="28">
        <f t="shared" si="9"/>
        <v>0.1070319889268886</v>
      </c>
    </row>
    <row r="66" spans="1:19" x14ac:dyDescent="0.25">
      <c r="A66" s="29">
        <v>740</v>
      </c>
      <c r="B66" s="22">
        <v>0.29829899999999998</v>
      </c>
      <c r="C66" s="31"/>
      <c r="D66" s="15">
        <f t="shared" si="5"/>
        <v>220.74125999999998</v>
      </c>
      <c r="E66" s="25">
        <f t="shared" si="6"/>
        <v>0.29829899999999998</v>
      </c>
      <c r="F66" s="22">
        <v>0.1400030158842</v>
      </c>
      <c r="G66" s="25"/>
      <c r="H66" s="19">
        <f t="shared" si="7"/>
        <v>103.60223175430799</v>
      </c>
      <c r="I66" s="25">
        <f t="shared" si="2"/>
        <v>0.1400030158842</v>
      </c>
      <c r="J66" s="30"/>
      <c r="K66" s="21">
        <v>1590</v>
      </c>
      <c r="L66" s="22">
        <v>9.6652000000000002E-2</v>
      </c>
      <c r="M66" s="42">
        <v>207.608</v>
      </c>
      <c r="N66" s="24">
        <f t="shared" si="0"/>
        <v>361.28467999999998</v>
      </c>
      <c r="O66" s="25">
        <f t="shared" si="1"/>
        <v>0.22722306918238994</v>
      </c>
      <c r="P66" s="43">
        <v>4.5362205856800002E-2</v>
      </c>
      <c r="Q66" s="44">
        <v>97.438257250739994</v>
      </c>
      <c r="R66" s="27">
        <f t="shared" si="8"/>
        <v>169.564164563052</v>
      </c>
      <c r="S66" s="28">
        <f t="shared" si="9"/>
        <v>0.10664412865600754</v>
      </c>
    </row>
    <row r="67" spans="1:19" x14ac:dyDescent="0.25">
      <c r="A67" s="29">
        <v>750</v>
      </c>
      <c r="B67" s="22">
        <v>0.29829899999999998</v>
      </c>
      <c r="C67" s="31"/>
      <c r="D67" s="15">
        <f t="shared" si="5"/>
        <v>223.72424999999998</v>
      </c>
      <c r="E67" s="25">
        <f t="shared" si="6"/>
        <v>0.29829899999999998</v>
      </c>
      <c r="F67" s="22">
        <v>0.1400030158842</v>
      </c>
      <c r="G67" s="25"/>
      <c r="H67" s="19">
        <f t="shared" si="7"/>
        <v>105.00226191314999</v>
      </c>
      <c r="I67" s="25">
        <f t="shared" si="2"/>
        <v>0.1400030158842</v>
      </c>
      <c r="J67" s="30"/>
      <c r="K67" s="21">
        <v>1600</v>
      </c>
      <c r="L67" s="22">
        <v>9.6652000000000002E-2</v>
      </c>
      <c r="M67" s="42">
        <v>207.608</v>
      </c>
      <c r="N67" s="24">
        <f t="shared" si="0"/>
        <v>362.25120000000004</v>
      </c>
      <c r="O67" s="25">
        <f t="shared" si="1"/>
        <v>0.22640700000000002</v>
      </c>
      <c r="P67" s="43">
        <v>4.5362205856800002E-2</v>
      </c>
      <c r="Q67" s="44">
        <v>97.438257250739994</v>
      </c>
      <c r="R67" s="27">
        <f t="shared" si="8"/>
        <v>170.01778662161999</v>
      </c>
      <c r="S67" s="28">
        <f t="shared" si="9"/>
        <v>0.1062611166385125</v>
      </c>
    </row>
    <row r="68" spans="1:19" x14ac:dyDescent="0.25">
      <c r="A68" s="29">
        <v>760</v>
      </c>
      <c r="B68" s="22">
        <v>0.29829899999999998</v>
      </c>
      <c r="C68" s="31"/>
      <c r="D68" s="15">
        <f t="shared" si="5"/>
        <v>226.70723999999998</v>
      </c>
      <c r="E68" s="25">
        <f t="shared" si="6"/>
        <v>0.29829899999999998</v>
      </c>
      <c r="F68" s="22">
        <v>0.1400030158842</v>
      </c>
      <c r="G68" s="25"/>
      <c r="H68" s="19">
        <f t="shared" si="7"/>
        <v>106.40229207199199</v>
      </c>
      <c r="I68" s="25">
        <f t="shared" si="2"/>
        <v>0.1400030158842</v>
      </c>
      <c r="J68" s="30"/>
      <c r="K68" s="21">
        <v>1610</v>
      </c>
      <c r="L68" s="22">
        <v>9.6652000000000002E-2</v>
      </c>
      <c r="M68" s="42">
        <v>207.608</v>
      </c>
      <c r="N68" s="24">
        <f t="shared" si="0"/>
        <v>363.21771999999999</v>
      </c>
      <c r="O68" s="25">
        <f t="shared" si="1"/>
        <v>0.22560106832298135</v>
      </c>
      <c r="P68" s="43">
        <v>4.5362205856800002E-2</v>
      </c>
      <c r="Q68" s="44">
        <v>97.438257250739994</v>
      </c>
      <c r="R68" s="27">
        <f t="shared" si="8"/>
        <v>170.47140868018801</v>
      </c>
      <c r="S68" s="28">
        <f t="shared" si="9"/>
        <v>0.10588286253427827</v>
      </c>
    </row>
    <row r="69" spans="1:19" x14ac:dyDescent="0.25">
      <c r="A69" s="29">
        <v>770</v>
      </c>
      <c r="B69" s="22">
        <v>0.29829899999999998</v>
      </c>
      <c r="C69" s="31"/>
      <c r="D69" s="15">
        <f t="shared" si="5"/>
        <v>229.69022999999999</v>
      </c>
      <c r="E69" s="25">
        <f t="shared" si="6"/>
        <v>0.29829899999999998</v>
      </c>
      <c r="F69" s="22">
        <v>0.1400030158842</v>
      </c>
      <c r="G69" s="25"/>
      <c r="H69" s="19">
        <f t="shared" si="7"/>
        <v>107.80232223083399</v>
      </c>
      <c r="I69" s="25">
        <f t="shared" si="2"/>
        <v>0.1400030158842</v>
      </c>
      <c r="J69" s="30"/>
      <c r="K69" s="21">
        <v>1620</v>
      </c>
      <c r="L69" s="22">
        <v>9.6652000000000002E-2</v>
      </c>
      <c r="M69" s="42">
        <v>207.608</v>
      </c>
      <c r="N69" s="24">
        <f t="shared" si="0"/>
        <v>364.18424000000005</v>
      </c>
      <c r="O69" s="25">
        <f t="shared" si="1"/>
        <v>0.22480508641975311</v>
      </c>
      <c r="P69" s="43">
        <v>4.5362205856800002E-2</v>
      </c>
      <c r="Q69" s="44">
        <v>97.438257250739994</v>
      </c>
      <c r="R69" s="27">
        <f t="shared" si="8"/>
        <v>170.92503073875599</v>
      </c>
      <c r="S69" s="28">
        <f t="shared" si="9"/>
        <v>0.10550927823379999</v>
      </c>
    </row>
    <row r="70" spans="1:19" x14ac:dyDescent="0.25">
      <c r="A70" s="29">
        <v>780</v>
      </c>
      <c r="B70" s="22">
        <v>0.29829899999999998</v>
      </c>
      <c r="C70" s="31"/>
      <c r="D70" s="15">
        <f t="shared" si="5"/>
        <v>232.67321999999999</v>
      </c>
      <c r="E70" s="25">
        <f t="shared" si="6"/>
        <v>0.29829899999999998</v>
      </c>
      <c r="F70" s="22">
        <v>0.1400030158842</v>
      </c>
      <c r="G70" s="25"/>
      <c r="H70" s="19">
        <f t="shared" si="7"/>
        <v>109.20235238967599</v>
      </c>
      <c r="I70" s="25">
        <f t="shared" si="2"/>
        <v>0.1400030158842</v>
      </c>
      <c r="J70" s="30"/>
      <c r="K70" s="21">
        <v>1630</v>
      </c>
      <c r="L70" s="22">
        <v>9.6652000000000002E-2</v>
      </c>
      <c r="M70" s="42">
        <v>207.608</v>
      </c>
      <c r="N70" s="24">
        <f t="shared" ref="N70:N90" si="10">(K70*L70)+M70</f>
        <v>365.15075999999999</v>
      </c>
      <c r="O70" s="25">
        <f t="shared" ref="O70:O90" si="11">N70/K70</f>
        <v>0.22401887116564417</v>
      </c>
      <c r="P70" s="43">
        <v>4.5362205856800002E-2</v>
      </c>
      <c r="Q70" s="44">
        <v>97.438257250739994</v>
      </c>
      <c r="R70" s="27">
        <f t="shared" si="8"/>
        <v>171.37865279732398</v>
      </c>
      <c r="S70" s="28">
        <f t="shared" si="9"/>
        <v>0.10514027778976931</v>
      </c>
    </row>
    <row r="71" spans="1:19" x14ac:dyDescent="0.25">
      <c r="A71" s="29">
        <v>790</v>
      </c>
      <c r="B71" s="22">
        <v>0.29829899999999998</v>
      </c>
      <c r="C71" s="31"/>
      <c r="D71" s="15">
        <f t="shared" si="5"/>
        <v>235.65620999999999</v>
      </c>
      <c r="E71" s="25">
        <f t="shared" si="6"/>
        <v>0.29829899999999998</v>
      </c>
      <c r="F71" s="22">
        <v>0.1400030158842</v>
      </c>
      <c r="G71" s="25"/>
      <c r="H71" s="19">
        <f t="shared" si="7"/>
        <v>110.60238254851799</v>
      </c>
      <c r="I71" s="25">
        <f t="shared" ref="I71:I90" si="12">H71/A71</f>
        <v>0.1400030158842</v>
      </c>
      <c r="J71" s="30"/>
      <c r="K71" s="45">
        <v>1640</v>
      </c>
      <c r="L71" s="22">
        <v>9.6652000000000002E-2</v>
      </c>
      <c r="M71" s="42">
        <v>207.608</v>
      </c>
      <c r="N71" s="24">
        <f t="shared" si="10"/>
        <v>366.11727999999999</v>
      </c>
      <c r="O71" s="25">
        <f t="shared" si="11"/>
        <v>0.22324224390243902</v>
      </c>
      <c r="P71" s="43">
        <v>4.5362205856800002E-2</v>
      </c>
      <c r="Q71" s="44">
        <v>97.438257250739994</v>
      </c>
      <c r="R71" s="27">
        <f t="shared" si="8"/>
        <v>171.832274855892</v>
      </c>
      <c r="S71" s="28">
        <f t="shared" si="9"/>
        <v>0.10477577735115366</v>
      </c>
    </row>
    <row r="72" spans="1:19" x14ac:dyDescent="0.25">
      <c r="A72" s="29">
        <v>800</v>
      </c>
      <c r="B72" s="22">
        <v>0.29829899999999998</v>
      </c>
      <c r="C72" s="31"/>
      <c r="D72" s="15">
        <f t="shared" ref="D72:D89" si="13">(A72*B72)+C72</f>
        <v>238.63919999999999</v>
      </c>
      <c r="E72" s="25">
        <f t="shared" ref="E72:E90" si="14">D72/A72</f>
        <v>0.29829899999999998</v>
      </c>
      <c r="F72" s="22">
        <v>0.1400030158842</v>
      </c>
      <c r="G72" s="25"/>
      <c r="H72" s="19">
        <f t="shared" ref="H72:H90" si="15">SUM(A72*F72)</f>
        <v>112.00241270735999</v>
      </c>
      <c r="I72" s="25">
        <f t="shared" si="12"/>
        <v>0.1400030158842</v>
      </c>
      <c r="J72" s="30"/>
      <c r="K72" s="21">
        <v>1650</v>
      </c>
      <c r="L72" s="22">
        <v>9.6652000000000002E-2</v>
      </c>
      <c r="M72" s="42">
        <v>207.608</v>
      </c>
      <c r="N72" s="24">
        <f t="shared" si="10"/>
        <v>367.0838</v>
      </c>
      <c r="O72" s="25">
        <f t="shared" si="11"/>
        <v>0.22247503030303031</v>
      </c>
      <c r="P72" s="43">
        <v>4.5362205856800002E-2</v>
      </c>
      <c r="Q72" s="44">
        <v>97.438257250739994</v>
      </c>
      <c r="R72" s="27">
        <f t="shared" si="8"/>
        <v>172.28589691446001</v>
      </c>
      <c r="S72" s="28">
        <f t="shared" si="9"/>
        <v>0.10441569509967273</v>
      </c>
    </row>
    <row r="73" spans="1:19" x14ac:dyDescent="0.25">
      <c r="A73" s="29">
        <v>810</v>
      </c>
      <c r="B73" s="22">
        <v>0.29829899999999998</v>
      </c>
      <c r="C73" s="31"/>
      <c r="D73" s="15">
        <f t="shared" si="13"/>
        <v>241.62218999999999</v>
      </c>
      <c r="E73" s="25">
        <f t="shared" si="14"/>
        <v>0.29829899999999998</v>
      </c>
      <c r="F73" s="22">
        <v>0.1400030158842</v>
      </c>
      <c r="G73" s="25"/>
      <c r="H73" s="19">
        <f t="shared" si="15"/>
        <v>113.40244286620199</v>
      </c>
      <c r="I73" s="25">
        <f t="shared" si="12"/>
        <v>0.1400030158842</v>
      </c>
      <c r="J73" s="30"/>
      <c r="K73" s="21">
        <v>1660</v>
      </c>
      <c r="L73" s="22">
        <v>9.6652000000000002E-2</v>
      </c>
      <c r="M73" s="42">
        <v>207.608</v>
      </c>
      <c r="N73" s="24">
        <f t="shared" si="10"/>
        <v>368.05032</v>
      </c>
      <c r="O73" s="25">
        <f t="shared" si="11"/>
        <v>0.22171706024096385</v>
      </c>
      <c r="P73" s="43">
        <v>4.5362205856800002E-2</v>
      </c>
      <c r="Q73" s="44">
        <v>97.438257250739994</v>
      </c>
      <c r="R73" s="27">
        <f t="shared" si="8"/>
        <v>172.739518973028</v>
      </c>
      <c r="S73" s="28">
        <f t="shared" si="9"/>
        <v>0.10405995118857109</v>
      </c>
    </row>
    <row r="74" spans="1:19" x14ac:dyDescent="0.25">
      <c r="A74" s="29">
        <v>820</v>
      </c>
      <c r="B74" s="22">
        <v>0.29829899999999998</v>
      </c>
      <c r="C74" s="31"/>
      <c r="D74" s="15">
        <f t="shared" si="13"/>
        <v>244.60517999999999</v>
      </c>
      <c r="E74" s="25">
        <f t="shared" si="14"/>
        <v>0.29829899999999998</v>
      </c>
      <c r="F74" s="22">
        <v>0.1400030158842</v>
      </c>
      <c r="G74" s="25"/>
      <c r="H74" s="19">
        <f t="shared" si="15"/>
        <v>114.80247302504399</v>
      </c>
      <c r="I74" s="25">
        <f t="shared" si="12"/>
        <v>0.1400030158842</v>
      </c>
      <c r="J74" s="30"/>
      <c r="K74" s="21">
        <v>1670</v>
      </c>
      <c r="L74" s="22">
        <v>9.6652000000000002E-2</v>
      </c>
      <c r="M74" s="42">
        <v>207.608</v>
      </c>
      <c r="N74" s="24">
        <f t="shared" si="10"/>
        <v>369.01684</v>
      </c>
      <c r="O74" s="25">
        <f t="shared" si="11"/>
        <v>0.22096816766467067</v>
      </c>
      <c r="P74" s="43">
        <v>4.5362205856800002E-2</v>
      </c>
      <c r="Q74" s="44">
        <v>97.438257250739994</v>
      </c>
      <c r="R74" s="27">
        <f t="shared" si="8"/>
        <v>173.19314103159599</v>
      </c>
      <c r="S74" s="28">
        <f t="shared" si="9"/>
        <v>0.10370846768359041</v>
      </c>
    </row>
    <row r="75" spans="1:19" x14ac:dyDescent="0.25">
      <c r="A75" s="29">
        <v>830</v>
      </c>
      <c r="B75" s="22">
        <v>0.29829899999999998</v>
      </c>
      <c r="C75" s="31"/>
      <c r="D75" s="15">
        <f t="shared" si="13"/>
        <v>247.58816999999999</v>
      </c>
      <c r="E75" s="25">
        <f t="shared" si="14"/>
        <v>0.29829899999999998</v>
      </c>
      <c r="F75" s="22">
        <v>0.1400030158842</v>
      </c>
      <c r="G75" s="25"/>
      <c r="H75" s="19">
        <f t="shared" si="15"/>
        <v>116.20250318388599</v>
      </c>
      <c r="I75" s="25">
        <f t="shared" si="12"/>
        <v>0.1400030158842</v>
      </c>
      <c r="J75" s="30"/>
      <c r="K75" s="21">
        <v>1680</v>
      </c>
      <c r="L75" s="22">
        <v>9.6652000000000002E-2</v>
      </c>
      <c r="M75" s="42">
        <v>207.608</v>
      </c>
      <c r="N75" s="24">
        <f t="shared" si="10"/>
        <v>369.98336</v>
      </c>
      <c r="O75" s="25">
        <f t="shared" si="11"/>
        <v>0.22022819047619047</v>
      </c>
      <c r="P75" s="43">
        <v>4.5362205856800002E-2</v>
      </c>
      <c r="Q75" s="44">
        <v>97.438257250739994</v>
      </c>
      <c r="R75" s="27">
        <f t="shared" ref="R75:R90" si="16">SUM(K75*P75+Q75)</f>
        <v>173.646763090164</v>
      </c>
      <c r="S75" s="28">
        <f t="shared" ref="S75:S90" si="17">R75/K75</f>
        <v>0.10336116850605</v>
      </c>
    </row>
    <row r="76" spans="1:19" x14ac:dyDescent="0.25">
      <c r="A76" s="29">
        <v>840</v>
      </c>
      <c r="B76" s="22">
        <v>0.29829899999999998</v>
      </c>
      <c r="C76" s="31"/>
      <c r="D76" s="15">
        <f t="shared" si="13"/>
        <v>250.57115999999999</v>
      </c>
      <c r="E76" s="25">
        <f t="shared" si="14"/>
        <v>0.29829899999999998</v>
      </c>
      <c r="F76" s="22">
        <v>0.1400030158842</v>
      </c>
      <c r="G76" s="25"/>
      <c r="H76" s="19">
        <f t="shared" si="15"/>
        <v>117.60253334272799</v>
      </c>
      <c r="I76" s="25">
        <f t="shared" si="12"/>
        <v>0.1400030158842</v>
      </c>
      <c r="J76" s="30"/>
      <c r="K76" s="21">
        <v>1690</v>
      </c>
      <c r="L76" s="22">
        <v>9.6652000000000002E-2</v>
      </c>
      <c r="M76" s="42">
        <v>207.608</v>
      </c>
      <c r="N76" s="24">
        <f t="shared" si="10"/>
        <v>370.94988000000001</v>
      </c>
      <c r="O76" s="25">
        <f t="shared" si="11"/>
        <v>0.21949697041420119</v>
      </c>
      <c r="P76" s="43">
        <v>4.5362205856800002E-2</v>
      </c>
      <c r="Q76" s="44">
        <v>97.438257250739994</v>
      </c>
      <c r="R76" s="27">
        <f t="shared" si="16"/>
        <v>174.10038514873202</v>
      </c>
      <c r="S76" s="28">
        <f t="shared" si="17"/>
        <v>0.10301797937794793</v>
      </c>
    </row>
    <row r="77" spans="1:19" x14ac:dyDescent="0.25">
      <c r="A77" s="29">
        <v>850</v>
      </c>
      <c r="B77" s="22">
        <v>0.29829899999999998</v>
      </c>
      <c r="C77" s="31"/>
      <c r="D77" s="15">
        <f t="shared" si="13"/>
        <v>253.55414999999999</v>
      </c>
      <c r="E77" s="25">
        <f t="shared" si="14"/>
        <v>0.29829899999999998</v>
      </c>
      <c r="F77" s="22">
        <v>0.1400030158842</v>
      </c>
      <c r="G77" s="25"/>
      <c r="H77" s="19">
        <f t="shared" si="15"/>
        <v>119.00256350156999</v>
      </c>
      <c r="I77" s="25">
        <f t="shared" si="12"/>
        <v>0.1400030158842</v>
      </c>
      <c r="J77" s="30"/>
      <c r="K77" s="21">
        <v>1700</v>
      </c>
      <c r="L77" s="22">
        <v>9.6652000000000002E-2</v>
      </c>
      <c r="M77" s="42">
        <v>207.608</v>
      </c>
      <c r="N77" s="24">
        <f t="shared" si="10"/>
        <v>371.91640000000001</v>
      </c>
      <c r="O77" s="25">
        <f t="shared" si="11"/>
        <v>0.21877435294117648</v>
      </c>
      <c r="P77" s="43">
        <v>4.5362205856800002E-2</v>
      </c>
      <c r="Q77" s="44">
        <v>97.438257250739994</v>
      </c>
      <c r="R77" s="27">
        <f t="shared" si="16"/>
        <v>174.5540072073</v>
      </c>
      <c r="S77" s="28">
        <f t="shared" si="17"/>
        <v>0.102678827769</v>
      </c>
    </row>
    <row r="78" spans="1:19" x14ac:dyDescent="0.25">
      <c r="A78" s="29">
        <v>860</v>
      </c>
      <c r="B78" s="22">
        <v>0.29829899999999998</v>
      </c>
      <c r="C78" s="31"/>
      <c r="D78" s="15">
        <f t="shared" si="13"/>
        <v>256.53713999999997</v>
      </c>
      <c r="E78" s="25">
        <f t="shared" si="14"/>
        <v>0.29829899999999998</v>
      </c>
      <c r="F78" s="22">
        <v>0.1400030158842</v>
      </c>
      <c r="G78" s="25"/>
      <c r="H78" s="19">
        <f t="shared" si="15"/>
        <v>120.40259366041199</v>
      </c>
      <c r="I78" s="25">
        <f t="shared" si="12"/>
        <v>0.1400030158842</v>
      </c>
      <c r="J78" s="30"/>
      <c r="K78" s="21">
        <v>1710</v>
      </c>
      <c r="L78" s="22">
        <v>9.6652000000000002E-2</v>
      </c>
      <c r="M78" s="42">
        <v>207.608</v>
      </c>
      <c r="N78" s="24">
        <f t="shared" si="10"/>
        <v>372.88292000000001</v>
      </c>
      <c r="O78" s="25">
        <f t="shared" si="11"/>
        <v>0.21806018713450293</v>
      </c>
      <c r="P78" s="43">
        <v>4.5362205856800002E-2</v>
      </c>
      <c r="Q78" s="44">
        <v>97.438257250739994</v>
      </c>
      <c r="R78" s="27">
        <f t="shared" si="16"/>
        <v>175.00762926586799</v>
      </c>
      <c r="S78" s="28">
        <f t="shared" si="17"/>
        <v>0.10234364284553683</v>
      </c>
    </row>
    <row r="79" spans="1:19" x14ac:dyDescent="0.25">
      <c r="A79" s="29">
        <v>870</v>
      </c>
      <c r="B79" s="22">
        <v>0.29829899999999998</v>
      </c>
      <c r="C79" s="31"/>
      <c r="D79" s="15">
        <f t="shared" si="13"/>
        <v>259.52012999999999</v>
      </c>
      <c r="E79" s="25">
        <f t="shared" si="14"/>
        <v>0.29829899999999998</v>
      </c>
      <c r="F79" s="22">
        <v>0.1400030158842</v>
      </c>
      <c r="G79" s="25"/>
      <c r="H79" s="19">
        <f t="shared" si="15"/>
        <v>121.80262381925399</v>
      </c>
      <c r="I79" s="25">
        <f t="shared" si="12"/>
        <v>0.1400030158842</v>
      </c>
      <c r="J79" s="30"/>
      <c r="K79" s="21">
        <v>1720</v>
      </c>
      <c r="L79" s="22">
        <v>9.6652000000000002E-2</v>
      </c>
      <c r="M79" s="42">
        <v>207.608</v>
      </c>
      <c r="N79" s="24">
        <f t="shared" si="10"/>
        <v>373.84944000000002</v>
      </c>
      <c r="O79" s="25">
        <f t="shared" si="11"/>
        <v>0.21735432558139536</v>
      </c>
      <c r="P79" s="43">
        <v>4.5362205856800002E-2</v>
      </c>
      <c r="Q79" s="44">
        <v>97.438257250739994</v>
      </c>
      <c r="R79" s="27">
        <f t="shared" si="16"/>
        <v>175.46125132443598</v>
      </c>
      <c r="S79" s="28">
        <f t="shared" si="17"/>
        <v>0.10201235542118371</v>
      </c>
    </row>
    <row r="80" spans="1:19" x14ac:dyDescent="0.25">
      <c r="A80" s="29">
        <v>880</v>
      </c>
      <c r="B80" s="22">
        <v>0.29829899999999998</v>
      </c>
      <c r="C80" s="31"/>
      <c r="D80" s="15">
        <f t="shared" si="13"/>
        <v>262.50311999999997</v>
      </c>
      <c r="E80" s="25">
        <f t="shared" si="14"/>
        <v>0.29829899999999998</v>
      </c>
      <c r="F80" s="22">
        <v>0.1400030158842</v>
      </c>
      <c r="G80" s="25"/>
      <c r="H80" s="19">
        <f t="shared" si="15"/>
        <v>123.202653978096</v>
      </c>
      <c r="I80" s="25">
        <f t="shared" si="12"/>
        <v>0.1400030158842</v>
      </c>
      <c r="J80" s="30"/>
      <c r="K80" s="21">
        <v>1730</v>
      </c>
      <c r="L80" s="22">
        <v>9.6652000000000002E-2</v>
      </c>
      <c r="M80" s="42">
        <v>207.608</v>
      </c>
      <c r="N80" s="24">
        <f t="shared" si="10"/>
        <v>374.81596000000002</v>
      </c>
      <c r="O80" s="25">
        <f t="shared" si="11"/>
        <v>0.21665662427745666</v>
      </c>
      <c r="P80" s="43">
        <v>4.5362205856800002E-2</v>
      </c>
      <c r="Q80" s="44">
        <v>97.438257250739994</v>
      </c>
      <c r="R80" s="27">
        <f t="shared" si="16"/>
        <v>175.91487338300399</v>
      </c>
      <c r="S80" s="28">
        <f t="shared" si="17"/>
        <v>0.10168489790925087</v>
      </c>
    </row>
    <row r="81" spans="1:19" x14ac:dyDescent="0.25">
      <c r="A81" s="29">
        <v>890</v>
      </c>
      <c r="B81" s="22">
        <v>0.29829899999999998</v>
      </c>
      <c r="C81" s="31"/>
      <c r="D81" s="15">
        <f t="shared" si="13"/>
        <v>265.48611</v>
      </c>
      <c r="E81" s="25">
        <f t="shared" si="14"/>
        <v>0.29829899999999998</v>
      </c>
      <c r="F81" s="22">
        <v>0.1400030158842</v>
      </c>
      <c r="G81" s="25"/>
      <c r="H81" s="19">
        <f t="shared" si="15"/>
        <v>124.602684136938</v>
      </c>
      <c r="I81" s="25">
        <f t="shared" si="12"/>
        <v>0.1400030158842</v>
      </c>
      <c r="J81" s="30"/>
      <c r="K81" s="21">
        <v>1740</v>
      </c>
      <c r="L81" s="22">
        <v>9.6652000000000002E-2</v>
      </c>
      <c r="M81" s="42">
        <v>207.608</v>
      </c>
      <c r="N81" s="24">
        <f t="shared" si="10"/>
        <v>375.78248000000002</v>
      </c>
      <c r="O81" s="25">
        <f t="shared" si="11"/>
        <v>0.21596694252873563</v>
      </c>
      <c r="P81" s="43">
        <v>4.5362205856800002E-2</v>
      </c>
      <c r="Q81" s="44">
        <v>97.438257250739994</v>
      </c>
      <c r="R81" s="27">
        <f t="shared" si="16"/>
        <v>176.36849544157201</v>
      </c>
      <c r="S81" s="28">
        <f t="shared" si="17"/>
        <v>0.10136120427676552</v>
      </c>
    </row>
    <row r="82" spans="1:19" x14ac:dyDescent="0.25">
      <c r="A82" s="29">
        <v>900</v>
      </c>
      <c r="B82" s="22">
        <v>0.29829899999999998</v>
      </c>
      <c r="C82" s="31"/>
      <c r="D82" s="15">
        <f t="shared" si="13"/>
        <v>268.46909999999997</v>
      </c>
      <c r="E82" s="25">
        <f t="shared" si="14"/>
        <v>0.29829899999999998</v>
      </c>
      <c r="F82" s="22">
        <v>0.1400030158842</v>
      </c>
      <c r="G82" s="25"/>
      <c r="H82" s="19">
        <f t="shared" si="15"/>
        <v>126.00271429578</v>
      </c>
      <c r="I82" s="25">
        <f t="shared" si="12"/>
        <v>0.1400030158842</v>
      </c>
      <c r="J82" s="30"/>
      <c r="K82" s="21">
        <v>1750</v>
      </c>
      <c r="L82" s="22">
        <v>9.6652000000000002E-2</v>
      </c>
      <c r="M82" s="42">
        <v>207.608</v>
      </c>
      <c r="N82" s="24">
        <f t="shared" si="10"/>
        <v>376.74900000000002</v>
      </c>
      <c r="O82" s="25">
        <f t="shared" si="11"/>
        <v>0.21528514285714287</v>
      </c>
      <c r="P82" s="43">
        <v>4.5362205856800002E-2</v>
      </c>
      <c r="Q82" s="44">
        <v>97.438257250739994</v>
      </c>
      <c r="R82" s="27">
        <f t="shared" si="16"/>
        <v>176.82211750014</v>
      </c>
      <c r="S82" s="28">
        <f t="shared" si="17"/>
        <v>0.10104121000008</v>
      </c>
    </row>
    <row r="83" spans="1:19" x14ac:dyDescent="0.25">
      <c r="A83" s="29">
        <v>910</v>
      </c>
      <c r="B83" s="22">
        <v>0.29829899999999998</v>
      </c>
      <c r="C83" s="31"/>
      <c r="D83" s="15">
        <f t="shared" si="13"/>
        <v>271.45209</v>
      </c>
      <c r="E83" s="25">
        <f t="shared" si="14"/>
        <v>0.29829899999999998</v>
      </c>
      <c r="F83" s="22">
        <v>0.1400030158842</v>
      </c>
      <c r="G83" s="25"/>
      <c r="H83" s="19">
        <f t="shared" si="15"/>
        <v>127.402744454622</v>
      </c>
      <c r="I83" s="25">
        <f t="shared" si="12"/>
        <v>0.1400030158842</v>
      </c>
      <c r="J83" s="30"/>
      <c r="K83" s="21">
        <v>1760</v>
      </c>
      <c r="L83" s="22">
        <v>9.6652000000000002E-2</v>
      </c>
      <c r="M83" s="42">
        <v>207.608</v>
      </c>
      <c r="N83" s="24">
        <f t="shared" si="10"/>
        <v>377.71551999999997</v>
      </c>
      <c r="O83" s="25">
        <f t="shared" si="11"/>
        <v>0.21461109090909089</v>
      </c>
      <c r="P83" s="43">
        <v>4.5362205856800002E-2</v>
      </c>
      <c r="Q83" s="44">
        <v>97.438257250739994</v>
      </c>
      <c r="R83" s="27">
        <f t="shared" si="16"/>
        <v>177.27573955870798</v>
      </c>
      <c r="S83" s="28">
        <f t="shared" si="17"/>
        <v>0.10072485202199317</v>
      </c>
    </row>
    <row r="84" spans="1:19" x14ac:dyDescent="0.25">
      <c r="A84" s="29">
        <v>920</v>
      </c>
      <c r="B84" s="22">
        <v>0.29829899999999998</v>
      </c>
      <c r="C84" s="31"/>
      <c r="D84" s="15">
        <f t="shared" si="13"/>
        <v>274.43507999999997</v>
      </c>
      <c r="E84" s="25">
        <f t="shared" si="14"/>
        <v>0.29829899999999998</v>
      </c>
      <c r="F84" s="22">
        <v>0.1400030158842</v>
      </c>
      <c r="G84" s="25"/>
      <c r="H84" s="19">
        <f t="shared" si="15"/>
        <v>128.80277461346401</v>
      </c>
      <c r="I84" s="25">
        <f t="shared" si="12"/>
        <v>0.1400030158842</v>
      </c>
      <c r="J84" s="30"/>
      <c r="K84" s="21">
        <v>1770</v>
      </c>
      <c r="L84" s="22">
        <v>9.6652000000000002E-2</v>
      </c>
      <c r="M84" s="42">
        <v>207.608</v>
      </c>
      <c r="N84" s="24">
        <f t="shared" si="10"/>
        <v>378.68204000000003</v>
      </c>
      <c r="O84" s="25">
        <f t="shared" si="11"/>
        <v>0.21394465536723165</v>
      </c>
      <c r="P84" s="43">
        <v>4.5362205856800002E-2</v>
      </c>
      <c r="Q84" s="44">
        <v>97.438257250739994</v>
      </c>
      <c r="R84" s="27">
        <f t="shared" si="16"/>
        <v>177.729361617276</v>
      </c>
      <c r="S84" s="28">
        <f t="shared" si="17"/>
        <v>0.10041206871032542</v>
      </c>
    </row>
    <row r="85" spans="1:19" x14ac:dyDescent="0.25">
      <c r="A85" s="29">
        <v>930</v>
      </c>
      <c r="B85" s="22">
        <v>0.29829899999999998</v>
      </c>
      <c r="C85" s="23"/>
      <c r="D85" s="15">
        <f t="shared" si="13"/>
        <v>277.41807</v>
      </c>
      <c r="E85" s="25">
        <f t="shared" si="14"/>
        <v>0.29829899999999998</v>
      </c>
      <c r="F85" s="22">
        <v>0.1400030158842</v>
      </c>
      <c r="G85" s="46"/>
      <c r="H85" s="19">
        <f t="shared" si="15"/>
        <v>130.202804772306</v>
      </c>
      <c r="I85" s="25">
        <f t="shared" si="12"/>
        <v>0.1400030158842</v>
      </c>
      <c r="J85" s="30"/>
      <c r="K85" s="21">
        <v>1780</v>
      </c>
      <c r="L85" s="22">
        <v>9.6652000000000002E-2</v>
      </c>
      <c r="M85" s="42">
        <v>207.608</v>
      </c>
      <c r="N85" s="24">
        <f t="shared" si="10"/>
        <v>379.64855999999997</v>
      </c>
      <c r="O85" s="25">
        <f t="shared" si="11"/>
        <v>0.21328570786516854</v>
      </c>
      <c r="P85" s="43">
        <v>4.5362205856800002E-2</v>
      </c>
      <c r="Q85" s="44">
        <v>97.438257250739994</v>
      </c>
      <c r="R85" s="27">
        <f t="shared" si="16"/>
        <v>178.18298367584401</v>
      </c>
      <c r="S85" s="28">
        <f t="shared" si="17"/>
        <v>0.1001027998178899</v>
      </c>
    </row>
    <row r="86" spans="1:19" x14ac:dyDescent="0.25">
      <c r="A86" s="29">
        <v>940</v>
      </c>
      <c r="B86" s="22">
        <v>0.29829899999999998</v>
      </c>
      <c r="C86" s="23"/>
      <c r="D86" s="15">
        <f t="shared" si="13"/>
        <v>280.40105999999997</v>
      </c>
      <c r="E86" s="25">
        <f t="shared" si="14"/>
        <v>0.29829899999999998</v>
      </c>
      <c r="F86" s="22">
        <v>0.1400030158842</v>
      </c>
      <c r="G86" s="46"/>
      <c r="H86" s="19">
        <f t="shared" si="15"/>
        <v>131.60283493114801</v>
      </c>
      <c r="I86" s="25">
        <f t="shared" si="12"/>
        <v>0.1400030158842</v>
      </c>
      <c r="J86" s="30"/>
      <c r="K86" s="21">
        <v>1790</v>
      </c>
      <c r="L86" s="22">
        <v>9.6652000000000002E-2</v>
      </c>
      <c r="M86" s="42">
        <v>207.608</v>
      </c>
      <c r="N86" s="24">
        <f t="shared" si="10"/>
        <v>380.61508000000003</v>
      </c>
      <c r="O86" s="25">
        <f t="shared" si="11"/>
        <v>0.21263412290502795</v>
      </c>
      <c r="P86" s="43">
        <v>4.5362205856800002E-2</v>
      </c>
      <c r="Q86" s="44">
        <v>97.438257250739994</v>
      </c>
      <c r="R86" s="27">
        <f t="shared" si="16"/>
        <v>178.636605734412</v>
      </c>
      <c r="S86" s="28">
        <f t="shared" si="17"/>
        <v>9.9796986443805594E-2</v>
      </c>
    </row>
    <row r="87" spans="1:19" x14ac:dyDescent="0.25">
      <c r="A87" s="29">
        <v>950</v>
      </c>
      <c r="B87" s="22">
        <v>0.29829899999999998</v>
      </c>
      <c r="C87" s="23"/>
      <c r="D87" s="15">
        <f t="shared" si="13"/>
        <v>283.38405</v>
      </c>
      <c r="E87" s="25">
        <f t="shared" si="14"/>
        <v>0.29829899999999998</v>
      </c>
      <c r="F87" s="22">
        <v>0.1400030158842</v>
      </c>
      <c r="G87" s="46"/>
      <c r="H87" s="19">
        <f t="shared" si="15"/>
        <v>133.00286508999</v>
      </c>
      <c r="I87" s="25">
        <f t="shared" si="12"/>
        <v>0.1400030158842</v>
      </c>
      <c r="J87" s="30"/>
      <c r="K87" s="21">
        <v>1800</v>
      </c>
      <c r="L87" s="22">
        <v>9.6652000000000002E-2</v>
      </c>
      <c r="M87" s="42">
        <v>207.608</v>
      </c>
      <c r="N87" s="24">
        <f t="shared" si="10"/>
        <v>381.58159999999998</v>
      </c>
      <c r="O87" s="25">
        <f t="shared" si="11"/>
        <v>0.21198977777777778</v>
      </c>
      <c r="P87" s="43">
        <v>4.5362205856800002E-2</v>
      </c>
      <c r="Q87" s="44">
        <v>97.438257250739994</v>
      </c>
      <c r="R87" s="27">
        <f t="shared" si="16"/>
        <v>179.09022779297999</v>
      </c>
      <c r="S87" s="28">
        <f t="shared" si="17"/>
        <v>9.9494570996099999E-2</v>
      </c>
    </row>
    <row r="88" spans="1:19" x14ac:dyDescent="0.25">
      <c r="A88" s="29">
        <v>960</v>
      </c>
      <c r="B88" s="22">
        <v>0.29829899999999998</v>
      </c>
      <c r="C88" s="23"/>
      <c r="D88" s="15">
        <f t="shared" si="13"/>
        <v>286.36703999999997</v>
      </c>
      <c r="E88" s="25">
        <f t="shared" si="14"/>
        <v>0.29829899999999998</v>
      </c>
      <c r="F88" s="22">
        <v>0.1400030158842</v>
      </c>
      <c r="G88" s="46"/>
      <c r="H88" s="19">
        <f t="shared" si="15"/>
        <v>134.40289524883201</v>
      </c>
      <c r="I88" s="25">
        <f t="shared" si="12"/>
        <v>0.1400030158842</v>
      </c>
      <c r="J88" s="30"/>
      <c r="K88" s="21">
        <v>1810</v>
      </c>
      <c r="L88" s="22">
        <v>9.6652000000000002E-2</v>
      </c>
      <c r="M88" s="42">
        <v>207.608</v>
      </c>
      <c r="N88" s="24">
        <f t="shared" si="10"/>
        <v>382.54812000000004</v>
      </c>
      <c r="O88" s="25">
        <f t="shared" si="11"/>
        <v>0.21135255248618787</v>
      </c>
      <c r="P88" s="43">
        <v>4.5362205856800002E-2</v>
      </c>
      <c r="Q88" s="44">
        <v>97.438257250739994</v>
      </c>
      <c r="R88" s="27">
        <f t="shared" si="16"/>
        <v>179.543849851548</v>
      </c>
      <c r="S88" s="28">
        <f t="shared" si="17"/>
        <v>9.9195497155551385E-2</v>
      </c>
    </row>
    <row r="89" spans="1:19" x14ac:dyDescent="0.25">
      <c r="A89" s="29">
        <v>970</v>
      </c>
      <c r="B89" s="22">
        <v>0.29829899999999998</v>
      </c>
      <c r="C89" s="23"/>
      <c r="D89" s="15">
        <f t="shared" si="13"/>
        <v>289.35003</v>
      </c>
      <c r="E89" s="25">
        <f t="shared" si="14"/>
        <v>0.29829899999999998</v>
      </c>
      <c r="F89" s="22">
        <v>0.1400030158842</v>
      </c>
      <c r="G89" s="46"/>
      <c r="H89" s="19">
        <f t="shared" si="15"/>
        <v>135.802925407674</v>
      </c>
      <c r="I89" s="25">
        <f t="shared" si="12"/>
        <v>0.1400030158842</v>
      </c>
      <c r="J89" s="30"/>
      <c r="K89" s="21">
        <v>1820</v>
      </c>
      <c r="L89" s="22">
        <v>9.6652000000000002E-2</v>
      </c>
      <c r="M89" s="42">
        <v>207.608</v>
      </c>
      <c r="N89" s="24">
        <f t="shared" si="10"/>
        <v>383.51463999999999</v>
      </c>
      <c r="O89" s="25">
        <f t="shared" si="11"/>
        <v>0.21072232967032967</v>
      </c>
      <c r="P89" s="43">
        <v>4.5362205856800002E-2</v>
      </c>
      <c r="Q89" s="44">
        <v>97.438257250739994</v>
      </c>
      <c r="R89" s="27">
        <f t="shared" si="16"/>
        <v>179.99747191011599</v>
      </c>
      <c r="S89" s="28">
        <f t="shared" si="17"/>
        <v>9.8899709840723077E-2</v>
      </c>
    </row>
    <row r="90" spans="1:19" ht="15.75" thickBot="1" x14ac:dyDescent="0.3">
      <c r="A90" s="47">
        <v>980</v>
      </c>
      <c r="B90" s="48">
        <v>0.29829899999999998</v>
      </c>
      <c r="C90" s="49"/>
      <c r="D90" s="50">
        <f>(A90*B90)+C90</f>
        <v>292.33301999999998</v>
      </c>
      <c r="E90" s="51">
        <f t="shared" si="14"/>
        <v>0.29829899999999998</v>
      </c>
      <c r="F90" s="48">
        <v>0.1400030158842</v>
      </c>
      <c r="G90" s="52"/>
      <c r="H90" s="50">
        <f t="shared" si="15"/>
        <v>137.20295556651601</v>
      </c>
      <c r="I90" s="51">
        <f t="shared" si="12"/>
        <v>0.1400030158842</v>
      </c>
      <c r="J90" s="53"/>
      <c r="K90" s="54">
        <v>1830</v>
      </c>
      <c r="L90" s="48">
        <v>9.6652000000000002E-2</v>
      </c>
      <c r="M90" s="55">
        <v>207.608</v>
      </c>
      <c r="N90" s="56">
        <f t="shared" si="10"/>
        <v>384.48116000000005</v>
      </c>
      <c r="O90" s="51">
        <f t="shared" si="11"/>
        <v>0.21009899453551914</v>
      </c>
      <c r="P90" s="57">
        <v>4.5362205856800002E-2</v>
      </c>
      <c r="Q90" s="58">
        <v>97.438257250739994</v>
      </c>
      <c r="R90" s="59">
        <f t="shared" si="16"/>
        <v>180.45109396868401</v>
      </c>
      <c r="S90" s="60">
        <f t="shared" si="17"/>
        <v>9.860715517414427E-2</v>
      </c>
    </row>
    <row r="92" spans="1:19" ht="15.75" thickBot="1" x14ac:dyDescent="0.3"/>
    <row r="93" spans="1:19" x14ac:dyDescent="0.25">
      <c r="A93" s="61" t="s">
        <v>0</v>
      </c>
      <c r="B93" s="62" t="s">
        <v>1</v>
      </c>
      <c r="C93" s="63" t="s">
        <v>2</v>
      </c>
      <c r="D93" s="64" t="s">
        <v>3</v>
      </c>
      <c r="E93" s="65" t="s">
        <v>4</v>
      </c>
      <c r="F93" s="62" t="s">
        <v>1</v>
      </c>
      <c r="G93" s="63" t="s">
        <v>2</v>
      </c>
      <c r="H93" s="66" t="s">
        <v>11</v>
      </c>
      <c r="I93" s="67" t="s">
        <v>4</v>
      </c>
    </row>
    <row r="94" spans="1:19" x14ac:dyDescent="0.25">
      <c r="A94" s="13">
        <v>1840</v>
      </c>
      <c r="B94" s="22">
        <v>9.6652000000000002E-2</v>
      </c>
      <c r="C94" s="68">
        <v>207.608</v>
      </c>
      <c r="D94" s="24">
        <f t="shared" ref="D94:D130" si="18">(A94*B94)+C94</f>
        <v>385.44767999999999</v>
      </c>
      <c r="E94" s="69">
        <f t="shared" ref="E94:E130" si="19">D94/A94</f>
        <v>0.2094824347826087</v>
      </c>
      <c r="F94" s="43">
        <v>4.5362205856800002E-2</v>
      </c>
      <c r="G94" s="44">
        <v>97.438257250739994</v>
      </c>
      <c r="H94" s="19">
        <f>SUM(A94*F94+G94)</f>
        <v>180.90471602725199</v>
      </c>
      <c r="I94" s="69">
        <f>H94/A94</f>
        <v>9.8317780449593481E-2</v>
      </c>
    </row>
    <row r="95" spans="1:19" x14ac:dyDescent="0.25">
      <c r="A95" s="29">
        <v>1850</v>
      </c>
      <c r="B95" s="22">
        <v>9.6652000000000002E-2</v>
      </c>
      <c r="C95" s="68">
        <v>207.608</v>
      </c>
      <c r="D95" s="24">
        <f t="shared" si="18"/>
        <v>386.41419999999999</v>
      </c>
      <c r="E95" s="69">
        <f t="shared" si="19"/>
        <v>0.20887254054054052</v>
      </c>
      <c r="F95" s="43">
        <v>4.5362205856800002E-2</v>
      </c>
      <c r="G95" s="44">
        <v>97.438257250739994</v>
      </c>
      <c r="H95" s="19">
        <f t="shared" ref="H95:H130" si="20">SUM(A95*F95+G95)</f>
        <v>181.35833808581998</v>
      </c>
      <c r="I95" s="69">
        <f t="shared" ref="I95:I119" si="21">H95/A95</f>
        <v>9.8031534100443227E-2</v>
      </c>
    </row>
    <row r="96" spans="1:19" x14ac:dyDescent="0.25">
      <c r="A96" s="29">
        <v>1860</v>
      </c>
      <c r="B96" s="22">
        <v>9.6652000000000002E-2</v>
      </c>
      <c r="C96" s="68">
        <v>207.608</v>
      </c>
      <c r="D96" s="24">
        <f t="shared" si="18"/>
        <v>387.38072</v>
      </c>
      <c r="E96" s="69">
        <f t="shared" si="19"/>
        <v>0.20826920430107526</v>
      </c>
      <c r="F96" s="43">
        <v>4.5362205856800002E-2</v>
      </c>
      <c r="G96" s="44">
        <v>97.438257250739994</v>
      </c>
      <c r="H96" s="19">
        <f t="shared" si="20"/>
        <v>181.811960144388</v>
      </c>
      <c r="I96" s="69">
        <f t="shared" si="21"/>
        <v>9.7748365669025811E-2</v>
      </c>
    </row>
    <row r="97" spans="1:9" x14ac:dyDescent="0.25">
      <c r="A97" s="29">
        <v>1870</v>
      </c>
      <c r="B97" s="22">
        <v>9.6652000000000002E-2</v>
      </c>
      <c r="C97" s="68">
        <v>207.608</v>
      </c>
      <c r="D97" s="24">
        <f t="shared" si="18"/>
        <v>388.34724</v>
      </c>
      <c r="E97" s="69">
        <f t="shared" si="19"/>
        <v>0.20767232085561496</v>
      </c>
      <c r="F97" s="43">
        <v>4.5362205856800002E-2</v>
      </c>
      <c r="G97" s="44">
        <v>97.438257250739994</v>
      </c>
      <c r="H97" s="19">
        <f t="shared" si="20"/>
        <v>182.26558220295601</v>
      </c>
      <c r="I97" s="69">
        <f t="shared" si="21"/>
        <v>9.7468225776981818E-2</v>
      </c>
    </row>
    <row r="98" spans="1:9" x14ac:dyDescent="0.25">
      <c r="A98" s="29">
        <v>1880</v>
      </c>
      <c r="B98" s="22">
        <v>9.6652000000000002E-2</v>
      </c>
      <c r="C98" s="68">
        <v>207.608</v>
      </c>
      <c r="D98" s="24">
        <f t="shared" si="18"/>
        <v>389.31376</v>
      </c>
      <c r="E98" s="69">
        <f t="shared" si="19"/>
        <v>0.20708178723404255</v>
      </c>
      <c r="F98" s="43">
        <v>4.5362205856800002E-2</v>
      </c>
      <c r="G98" s="44">
        <v>97.438257250739994</v>
      </c>
      <c r="H98" s="19">
        <f t="shared" si="20"/>
        <v>182.719204261524</v>
      </c>
      <c r="I98" s="69">
        <f t="shared" si="21"/>
        <v>9.7191066096555312E-2</v>
      </c>
    </row>
    <row r="99" spans="1:9" x14ac:dyDescent="0.25">
      <c r="A99" s="29">
        <v>1890</v>
      </c>
      <c r="B99" s="22">
        <v>9.6652000000000002E-2</v>
      </c>
      <c r="C99" s="68">
        <v>207.608</v>
      </c>
      <c r="D99" s="24">
        <f t="shared" si="18"/>
        <v>390.28028</v>
      </c>
      <c r="E99" s="69">
        <f t="shared" si="19"/>
        <v>0.20649750264550265</v>
      </c>
      <c r="F99" s="43">
        <v>4.5362205856800002E-2</v>
      </c>
      <c r="G99" s="44">
        <v>97.438257250739994</v>
      </c>
      <c r="H99" s="19">
        <f t="shared" si="20"/>
        <v>183.17282632009199</v>
      </c>
      <c r="I99" s="69">
        <f t="shared" si="21"/>
        <v>9.6916839322799986E-2</v>
      </c>
    </row>
    <row r="100" spans="1:9" x14ac:dyDescent="0.25">
      <c r="A100" s="29">
        <v>1900</v>
      </c>
      <c r="B100" s="22">
        <v>9.6652000000000002E-2</v>
      </c>
      <c r="C100" s="68">
        <v>207.608</v>
      </c>
      <c r="D100" s="24">
        <f t="shared" si="18"/>
        <v>391.24680000000001</v>
      </c>
      <c r="E100" s="69">
        <f t="shared" si="19"/>
        <v>0.20591936842105263</v>
      </c>
      <c r="F100" s="43">
        <v>4.5362205856800002E-2</v>
      </c>
      <c r="G100" s="44">
        <v>97.438257250739994</v>
      </c>
      <c r="H100" s="19">
        <f t="shared" si="20"/>
        <v>183.62644837866</v>
      </c>
      <c r="I100" s="69">
        <f t="shared" si="21"/>
        <v>9.6645499146663164E-2</v>
      </c>
    </row>
    <row r="101" spans="1:9" x14ac:dyDescent="0.25">
      <c r="A101" s="29">
        <v>1910</v>
      </c>
      <c r="B101" s="22">
        <v>9.6652000000000002E-2</v>
      </c>
      <c r="C101" s="68">
        <v>207.608</v>
      </c>
      <c r="D101" s="24">
        <f t="shared" si="18"/>
        <v>392.21332000000001</v>
      </c>
      <c r="E101" s="69">
        <f t="shared" si="19"/>
        <v>0.20534728795811519</v>
      </c>
      <c r="F101" s="43">
        <v>4.5362205856800002E-2</v>
      </c>
      <c r="G101" s="44">
        <v>97.438257250739994</v>
      </c>
      <c r="H101" s="19">
        <f t="shared" si="20"/>
        <v>184.08007043722802</v>
      </c>
      <c r="I101" s="69">
        <f t="shared" si="21"/>
        <v>9.6377000228915197E-2</v>
      </c>
    </row>
    <row r="102" spans="1:9" x14ac:dyDescent="0.25">
      <c r="A102" s="29">
        <v>1920</v>
      </c>
      <c r="B102" s="22">
        <v>9.6652000000000002E-2</v>
      </c>
      <c r="C102" s="68">
        <v>207.608</v>
      </c>
      <c r="D102" s="24">
        <f t="shared" si="18"/>
        <v>393.17984000000001</v>
      </c>
      <c r="E102" s="69">
        <f t="shared" si="19"/>
        <v>0.20478116666666668</v>
      </c>
      <c r="F102" s="43">
        <v>4.5362205856800002E-2</v>
      </c>
      <c r="G102" s="44">
        <v>97.438257250739994</v>
      </c>
      <c r="H102" s="19">
        <f t="shared" si="20"/>
        <v>184.533692495796</v>
      </c>
      <c r="I102" s="69">
        <f t="shared" si="21"/>
        <v>9.611129817489375E-2</v>
      </c>
    </row>
    <row r="103" spans="1:9" x14ac:dyDescent="0.25">
      <c r="A103" s="29">
        <v>1930</v>
      </c>
      <c r="B103" s="22">
        <v>9.6652000000000002E-2</v>
      </c>
      <c r="C103" s="68">
        <v>207.608</v>
      </c>
      <c r="D103" s="24">
        <f t="shared" si="18"/>
        <v>394.14636000000002</v>
      </c>
      <c r="E103" s="69">
        <f t="shared" si="19"/>
        <v>0.20422091191709846</v>
      </c>
      <c r="F103" s="43">
        <v>4.5362205856800002E-2</v>
      </c>
      <c r="G103" s="44">
        <v>97.438257250739994</v>
      </c>
      <c r="H103" s="19">
        <f t="shared" si="20"/>
        <v>184.98731455436399</v>
      </c>
      <c r="I103" s="69">
        <f t="shared" si="21"/>
        <v>9.5848349510033154E-2</v>
      </c>
    </row>
    <row r="104" spans="1:9" x14ac:dyDescent="0.25">
      <c r="A104" s="29">
        <v>1940</v>
      </c>
      <c r="B104" s="22">
        <v>9.6652000000000002E-2</v>
      </c>
      <c r="C104" s="68">
        <v>207.608</v>
      </c>
      <c r="D104" s="24">
        <f t="shared" si="18"/>
        <v>395.11288000000002</v>
      </c>
      <c r="E104" s="69">
        <f t="shared" si="19"/>
        <v>0.20366643298969073</v>
      </c>
      <c r="F104" s="43">
        <v>4.5362205856800002E-2</v>
      </c>
      <c r="G104" s="44">
        <v>97.438257250739994</v>
      </c>
      <c r="H104" s="19">
        <f t="shared" si="20"/>
        <v>185.44093661293198</v>
      </c>
      <c r="I104" s="69">
        <f t="shared" si="21"/>
        <v>9.5588111656150498E-2</v>
      </c>
    </row>
    <row r="105" spans="1:9" x14ac:dyDescent="0.25">
      <c r="A105" s="29">
        <v>1950</v>
      </c>
      <c r="B105" s="22">
        <v>9.6652000000000002E-2</v>
      </c>
      <c r="C105" s="68">
        <v>207.608</v>
      </c>
      <c r="D105" s="24">
        <f t="shared" si="18"/>
        <v>396.07940000000002</v>
      </c>
      <c r="E105" s="69">
        <f t="shared" si="19"/>
        <v>0.20311764102564103</v>
      </c>
      <c r="F105" s="43">
        <v>4.5362205856800002E-2</v>
      </c>
      <c r="G105" s="44">
        <v>97.438257250739994</v>
      </c>
      <c r="H105" s="19">
        <f t="shared" si="20"/>
        <v>185.89455867149999</v>
      </c>
      <c r="I105" s="69">
        <f t="shared" si="21"/>
        <v>9.5330542908461532E-2</v>
      </c>
    </row>
    <row r="106" spans="1:9" x14ac:dyDescent="0.25">
      <c r="A106" s="29">
        <v>1960</v>
      </c>
      <c r="B106" s="22">
        <v>9.6652000000000002E-2</v>
      </c>
      <c r="C106" s="68">
        <v>207.608</v>
      </c>
      <c r="D106" s="24">
        <f t="shared" si="18"/>
        <v>397.04592000000002</v>
      </c>
      <c r="E106" s="69">
        <f t="shared" si="19"/>
        <v>0.20257444897959184</v>
      </c>
      <c r="F106" s="43">
        <v>4.5362205856800002E-2</v>
      </c>
      <c r="G106" s="44">
        <v>97.438257250739994</v>
      </c>
      <c r="H106" s="19">
        <f t="shared" si="20"/>
        <v>186.34818073006801</v>
      </c>
      <c r="I106" s="69">
        <f t="shared" si="21"/>
        <v>9.5075602413300001E-2</v>
      </c>
    </row>
    <row r="107" spans="1:9" x14ac:dyDescent="0.25">
      <c r="A107" s="29">
        <v>1970</v>
      </c>
      <c r="B107" s="22">
        <v>9.6652000000000002E-2</v>
      </c>
      <c r="C107" s="68">
        <v>207.608</v>
      </c>
      <c r="D107" s="24">
        <f t="shared" si="18"/>
        <v>398.01243999999997</v>
      </c>
      <c r="E107" s="69">
        <f t="shared" si="19"/>
        <v>0.20203677157360406</v>
      </c>
      <c r="F107" s="43">
        <v>4.5362205856800002E-2</v>
      </c>
      <c r="G107" s="44">
        <v>97.438257250739994</v>
      </c>
      <c r="H107" s="19">
        <f t="shared" si="20"/>
        <v>186.801802788636</v>
      </c>
      <c r="I107" s="69">
        <f t="shared" si="21"/>
        <v>9.4823250146515728E-2</v>
      </c>
    </row>
    <row r="108" spans="1:9" x14ac:dyDescent="0.25">
      <c r="A108" s="29">
        <v>1980</v>
      </c>
      <c r="B108" s="22">
        <v>9.6652000000000002E-2</v>
      </c>
      <c r="C108" s="68">
        <v>207.608</v>
      </c>
      <c r="D108" s="24">
        <f t="shared" si="18"/>
        <v>398.97896000000003</v>
      </c>
      <c r="E108" s="69">
        <f t="shared" si="19"/>
        <v>0.20150452525252527</v>
      </c>
      <c r="F108" s="43">
        <v>4.5362205856800002E-2</v>
      </c>
      <c r="G108" s="44">
        <v>97.438257250739994</v>
      </c>
      <c r="H108" s="19">
        <f t="shared" si="20"/>
        <v>187.25542484720398</v>
      </c>
      <c r="I108" s="69">
        <f t="shared" si="21"/>
        <v>9.4573446892527266E-2</v>
      </c>
    </row>
    <row r="109" spans="1:9" x14ac:dyDescent="0.25">
      <c r="A109" s="29">
        <v>1990</v>
      </c>
      <c r="B109" s="22">
        <v>9.6652000000000002E-2</v>
      </c>
      <c r="C109" s="68">
        <v>207.608</v>
      </c>
      <c r="D109" s="24">
        <f t="shared" si="18"/>
        <v>399.94547999999998</v>
      </c>
      <c r="E109" s="69">
        <f t="shared" si="19"/>
        <v>0.2009776281407035</v>
      </c>
      <c r="F109" s="43">
        <v>4.5362205856800002E-2</v>
      </c>
      <c r="G109" s="44">
        <v>97.438257250739994</v>
      </c>
      <c r="H109" s="19">
        <f t="shared" si="20"/>
        <v>187.709046905772</v>
      </c>
      <c r="I109" s="69">
        <f t="shared" si="21"/>
        <v>9.4326154224006031E-2</v>
      </c>
    </row>
    <row r="110" spans="1:9" x14ac:dyDescent="0.25">
      <c r="A110" s="29">
        <v>2000</v>
      </c>
      <c r="B110" s="22">
        <v>9.6652000000000002E-2</v>
      </c>
      <c r="C110" s="68">
        <v>207.608</v>
      </c>
      <c r="D110" s="24">
        <f t="shared" si="18"/>
        <v>400.91200000000003</v>
      </c>
      <c r="E110" s="69">
        <f t="shared" si="19"/>
        <v>0.20045600000000002</v>
      </c>
      <c r="F110" s="43">
        <v>4.5362205856800002E-2</v>
      </c>
      <c r="G110" s="44">
        <v>97.438257250739994</v>
      </c>
      <c r="H110" s="19">
        <f t="shared" si="20"/>
        <v>188.16266896434001</v>
      </c>
      <c r="I110" s="69">
        <f t="shared" si="21"/>
        <v>9.4081334482170001E-2</v>
      </c>
    </row>
    <row r="111" spans="1:9" x14ac:dyDescent="0.25">
      <c r="A111" s="29">
        <v>2010</v>
      </c>
      <c r="B111" s="22">
        <v>9.6652000000000002E-2</v>
      </c>
      <c r="C111" s="68">
        <v>207.608</v>
      </c>
      <c r="D111" s="24">
        <f t="shared" si="18"/>
        <v>401.87851999999998</v>
      </c>
      <c r="E111" s="69">
        <f t="shared" si="19"/>
        <v>0.1999395621890547</v>
      </c>
      <c r="F111" s="43">
        <v>4.5362205856800002E-2</v>
      </c>
      <c r="G111" s="44">
        <v>97.438257250739994</v>
      </c>
      <c r="H111" s="19">
        <f t="shared" si="20"/>
        <v>188.616291022908</v>
      </c>
      <c r="I111" s="69">
        <f t="shared" si="21"/>
        <v>9.3838950757665671E-2</v>
      </c>
    </row>
    <row r="112" spans="1:9" x14ac:dyDescent="0.25">
      <c r="A112" s="29">
        <v>2020</v>
      </c>
      <c r="B112" s="22">
        <v>9.6652000000000002E-2</v>
      </c>
      <c r="C112" s="68">
        <v>207.608</v>
      </c>
      <c r="D112" s="24">
        <f t="shared" si="18"/>
        <v>402.84504000000004</v>
      </c>
      <c r="E112" s="69">
        <f t="shared" si="19"/>
        <v>0.19942823762376238</v>
      </c>
      <c r="F112" s="43">
        <v>4.5362205856800002E-2</v>
      </c>
      <c r="G112" s="44">
        <v>97.438257250739994</v>
      </c>
      <c r="H112" s="19">
        <f t="shared" si="20"/>
        <v>189.06991308147599</v>
      </c>
      <c r="I112" s="69">
        <f t="shared" si="21"/>
        <v>9.3598966872017811E-2</v>
      </c>
    </row>
    <row r="113" spans="1:9" x14ac:dyDescent="0.25">
      <c r="A113" s="29">
        <v>2030</v>
      </c>
      <c r="B113" s="22">
        <v>9.6652000000000002E-2</v>
      </c>
      <c r="C113" s="68">
        <v>207.608</v>
      </c>
      <c r="D113" s="24">
        <f t="shared" si="18"/>
        <v>403.81155999999999</v>
      </c>
      <c r="E113" s="69">
        <f t="shared" si="19"/>
        <v>0.19892195073891625</v>
      </c>
      <c r="F113" s="43">
        <v>4.5362205856800002E-2</v>
      </c>
      <c r="G113" s="44">
        <v>97.438257250739994</v>
      </c>
      <c r="H113" s="19">
        <f t="shared" si="20"/>
        <v>189.523535140044</v>
      </c>
      <c r="I113" s="69">
        <f t="shared" si="21"/>
        <v>9.3361347359627589E-2</v>
      </c>
    </row>
    <row r="114" spans="1:9" x14ac:dyDescent="0.25">
      <c r="A114" s="29">
        <v>2040</v>
      </c>
      <c r="B114" s="22">
        <v>9.6652000000000002E-2</v>
      </c>
      <c r="C114" s="68">
        <v>207.608</v>
      </c>
      <c r="D114" s="24">
        <f t="shared" si="18"/>
        <v>404.77808000000005</v>
      </c>
      <c r="E114" s="69">
        <f t="shared" si="19"/>
        <v>0.19842062745098041</v>
      </c>
      <c r="F114" s="43">
        <v>4.5362205856800002E-2</v>
      </c>
      <c r="G114" s="44">
        <v>97.438257250739994</v>
      </c>
      <c r="H114" s="19">
        <f t="shared" si="20"/>
        <v>189.97715719861199</v>
      </c>
      <c r="I114" s="69">
        <f t="shared" si="21"/>
        <v>9.312605745029999E-2</v>
      </c>
    </row>
    <row r="115" spans="1:9" x14ac:dyDescent="0.25">
      <c r="A115" s="29">
        <v>2050</v>
      </c>
      <c r="B115" s="22">
        <v>9.6652000000000002E-2</v>
      </c>
      <c r="C115" s="68">
        <v>207.608</v>
      </c>
      <c r="D115" s="24">
        <f t="shared" si="18"/>
        <v>405.74459999999999</v>
      </c>
      <c r="E115" s="69">
        <f t="shared" si="19"/>
        <v>0.19792419512195122</v>
      </c>
      <c r="F115" s="43">
        <v>4.5362205856800002E-2</v>
      </c>
      <c r="G115" s="44">
        <v>97.438257250739994</v>
      </c>
      <c r="H115" s="19">
        <f t="shared" si="20"/>
        <v>190.43077925718001</v>
      </c>
      <c r="I115" s="69">
        <f t="shared" si="21"/>
        <v>9.2893063052282926E-2</v>
      </c>
    </row>
    <row r="116" spans="1:9" x14ac:dyDescent="0.25">
      <c r="A116" s="29">
        <v>2060</v>
      </c>
      <c r="B116" s="22">
        <v>9.6652000000000002E-2</v>
      </c>
      <c r="C116" s="68">
        <v>207.608</v>
      </c>
      <c r="D116" s="24">
        <f t="shared" si="18"/>
        <v>406.71111999999999</v>
      </c>
      <c r="E116" s="69">
        <f t="shared" si="19"/>
        <v>0.19743258252427184</v>
      </c>
      <c r="F116" s="43">
        <v>4.5362205856800002E-2</v>
      </c>
      <c r="G116" s="44">
        <v>97.438257250739994</v>
      </c>
      <c r="H116" s="19">
        <f t="shared" si="20"/>
        <v>190.88440131574799</v>
      </c>
      <c r="I116" s="69">
        <f t="shared" si="21"/>
        <v>9.2662330735799991E-2</v>
      </c>
    </row>
    <row r="117" spans="1:9" x14ac:dyDescent="0.25">
      <c r="A117" s="29">
        <v>2070</v>
      </c>
      <c r="B117" s="22">
        <v>9.6652000000000002E-2</v>
      </c>
      <c r="C117" s="68">
        <v>207.608</v>
      </c>
      <c r="D117" s="24">
        <f t="shared" si="18"/>
        <v>407.67764</v>
      </c>
      <c r="E117" s="69">
        <f t="shared" si="19"/>
        <v>0.19694571980676329</v>
      </c>
      <c r="F117" s="43">
        <v>4.5362205856800002E-2</v>
      </c>
      <c r="G117" s="44">
        <v>97.438257250739994</v>
      </c>
      <c r="H117" s="19">
        <f t="shared" si="20"/>
        <v>191.33802337431598</v>
      </c>
      <c r="I117" s="69">
        <f t="shared" si="21"/>
        <v>9.2433827717060865E-2</v>
      </c>
    </row>
    <row r="118" spans="1:9" x14ac:dyDescent="0.25">
      <c r="A118" s="29">
        <v>2080</v>
      </c>
      <c r="B118" s="22">
        <v>9.6652000000000002E-2</v>
      </c>
      <c r="C118" s="68">
        <v>207.608</v>
      </c>
      <c r="D118" s="24">
        <f t="shared" si="18"/>
        <v>408.64416</v>
      </c>
      <c r="E118" s="69">
        <f t="shared" si="19"/>
        <v>0.19646353846153847</v>
      </c>
      <c r="F118" s="43">
        <v>4.5362205856800002E-2</v>
      </c>
      <c r="G118" s="44">
        <v>97.438257250739994</v>
      </c>
      <c r="H118" s="19">
        <f t="shared" si="20"/>
        <v>191.791645432884</v>
      </c>
      <c r="I118" s="69">
        <f t="shared" si="21"/>
        <v>9.220752184273269E-2</v>
      </c>
    </row>
    <row r="119" spans="1:9" x14ac:dyDescent="0.25">
      <c r="A119" s="29">
        <v>2090</v>
      </c>
      <c r="B119" s="22">
        <v>9.6652000000000002E-2</v>
      </c>
      <c r="C119" s="68">
        <v>207.608</v>
      </c>
      <c r="D119" s="24">
        <f t="shared" si="18"/>
        <v>409.61068</v>
      </c>
      <c r="E119" s="69">
        <f t="shared" si="19"/>
        <v>0.19598597129186604</v>
      </c>
      <c r="F119" s="43">
        <v>4.5362205856800002E-2</v>
      </c>
      <c r="G119" s="44">
        <v>97.438257250739994</v>
      </c>
      <c r="H119" s="19">
        <f t="shared" si="20"/>
        <v>192.24526749145201</v>
      </c>
      <c r="I119" s="69">
        <f t="shared" si="21"/>
        <v>9.1983381574857428E-2</v>
      </c>
    </row>
    <row r="120" spans="1:9" x14ac:dyDescent="0.25">
      <c r="A120" s="70">
        <v>2100</v>
      </c>
      <c r="B120" s="71">
        <v>9.6818000000000001E-2</v>
      </c>
      <c r="C120" s="72">
        <v>209.1</v>
      </c>
      <c r="D120" s="73">
        <f t="shared" si="18"/>
        <v>412.4178</v>
      </c>
      <c r="E120" s="74">
        <f t="shared" si="19"/>
        <v>0.19638942857142858</v>
      </c>
      <c r="F120" s="75">
        <v>4.5440506024200002E-2</v>
      </c>
      <c r="G120" s="76">
        <v>98.138510937180001</v>
      </c>
      <c r="H120" s="77">
        <f t="shared" si="20"/>
        <v>193.563573588</v>
      </c>
      <c r="I120" s="74">
        <f>H120/A120</f>
        <v>9.2173130280000001E-2</v>
      </c>
    </row>
    <row r="121" spans="1:9" x14ac:dyDescent="0.25">
      <c r="A121" s="29">
        <v>2110</v>
      </c>
      <c r="B121" s="22">
        <v>9.6818000000000001E-2</v>
      </c>
      <c r="C121" s="42">
        <v>209.1</v>
      </c>
      <c r="D121" s="24">
        <f t="shared" si="18"/>
        <v>413.38598000000002</v>
      </c>
      <c r="E121" s="69">
        <f t="shared" si="19"/>
        <v>0.19591752606635071</v>
      </c>
      <c r="F121" s="78">
        <v>4.5440506024200002E-2</v>
      </c>
      <c r="G121" s="79">
        <v>98.138510937180001</v>
      </c>
      <c r="H121" s="19">
        <f t="shared" si="20"/>
        <v>194.01797864824201</v>
      </c>
      <c r="I121" s="69">
        <f t="shared" ref="I121:I130" si="22">H121/A121</f>
        <v>9.1951648648455925E-2</v>
      </c>
    </row>
    <row r="122" spans="1:9" x14ac:dyDescent="0.25">
      <c r="A122" s="29">
        <v>2120</v>
      </c>
      <c r="B122" s="22">
        <v>9.6818000000000001E-2</v>
      </c>
      <c r="C122" s="42">
        <v>209.1</v>
      </c>
      <c r="D122" s="24">
        <f t="shared" si="18"/>
        <v>414.35415999999998</v>
      </c>
      <c r="E122" s="69">
        <f t="shared" si="19"/>
        <v>0.1954500754716981</v>
      </c>
      <c r="F122" s="78">
        <v>4.5440506024200002E-2</v>
      </c>
      <c r="G122" s="79">
        <v>98.138510937180001</v>
      </c>
      <c r="H122" s="19">
        <f t="shared" si="20"/>
        <v>194.47238370848402</v>
      </c>
      <c r="I122" s="69">
        <f t="shared" si="22"/>
        <v>9.1732256466266052E-2</v>
      </c>
    </row>
    <row r="123" spans="1:9" x14ac:dyDescent="0.25">
      <c r="A123" s="29">
        <v>2130</v>
      </c>
      <c r="B123" s="22">
        <v>9.6818000000000001E-2</v>
      </c>
      <c r="C123" s="42">
        <v>209.1</v>
      </c>
      <c r="D123" s="24">
        <f t="shared" si="18"/>
        <v>415.32234</v>
      </c>
      <c r="E123" s="69">
        <f t="shared" si="19"/>
        <v>0.19498701408450705</v>
      </c>
      <c r="F123" s="78">
        <v>4.5440506024200002E-2</v>
      </c>
      <c r="G123" s="79">
        <v>98.138510937180001</v>
      </c>
      <c r="H123" s="19">
        <f t="shared" si="20"/>
        <v>194.926788768726</v>
      </c>
      <c r="I123" s="69">
        <f t="shared" si="22"/>
        <v>9.1514924304566203E-2</v>
      </c>
    </row>
    <row r="124" spans="1:9" x14ac:dyDescent="0.25">
      <c r="A124" s="29">
        <v>2140</v>
      </c>
      <c r="B124" s="22">
        <v>9.6818000000000001E-2</v>
      </c>
      <c r="C124" s="42">
        <v>209.1</v>
      </c>
      <c r="D124" s="24">
        <f t="shared" si="18"/>
        <v>416.29052000000001</v>
      </c>
      <c r="E124" s="69">
        <f t="shared" si="19"/>
        <v>0.19452828037383177</v>
      </c>
      <c r="F124" s="78">
        <v>4.5440506024200002E-2</v>
      </c>
      <c r="G124" s="79">
        <v>98.138510937180001</v>
      </c>
      <c r="H124" s="19">
        <f t="shared" si="20"/>
        <v>195.38119382896801</v>
      </c>
      <c r="I124" s="69">
        <f t="shared" si="22"/>
        <v>9.1299623284564493E-2</v>
      </c>
    </row>
    <row r="125" spans="1:9" x14ac:dyDescent="0.25">
      <c r="A125" s="29">
        <v>2150</v>
      </c>
      <c r="B125" s="22">
        <v>9.6818000000000001E-2</v>
      </c>
      <c r="C125" s="42">
        <v>209.1</v>
      </c>
      <c r="D125" s="24">
        <f t="shared" si="18"/>
        <v>417.25869999999998</v>
      </c>
      <c r="E125" s="69">
        <f t="shared" si="19"/>
        <v>0.19407381395348836</v>
      </c>
      <c r="F125" s="78">
        <v>4.5440506024200002E-2</v>
      </c>
      <c r="G125" s="79">
        <v>98.138510937180001</v>
      </c>
      <c r="H125" s="19">
        <f t="shared" si="20"/>
        <v>195.83559888921002</v>
      </c>
      <c r="I125" s="69">
        <f t="shared" si="22"/>
        <v>9.1086325064748841E-2</v>
      </c>
    </row>
    <row r="126" spans="1:9" x14ac:dyDescent="0.25">
      <c r="A126" s="29">
        <v>2160</v>
      </c>
      <c r="B126" s="22">
        <v>9.6818000000000001E-2</v>
      </c>
      <c r="C126" s="42">
        <v>209.1</v>
      </c>
      <c r="D126" s="24">
        <f t="shared" si="18"/>
        <v>418.22687999999999</v>
      </c>
      <c r="E126" s="69">
        <f t="shared" si="19"/>
        <v>0.19362355555555555</v>
      </c>
      <c r="F126" s="78">
        <v>4.5440506024200002E-2</v>
      </c>
      <c r="G126" s="79">
        <v>98.138510937180001</v>
      </c>
      <c r="H126" s="19">
        <f t="shared" si="20"/>
        <v>196.290003949452</v>
      </c>
      <c r="I126" s="69">
        <f t="shared" si="22"/>
        <v>9.087500182845E-2</v>
      </c>
    </row>
    <row r="127" spans="1:9" x14ac:dyDescent="0.25">
      <c r="A127" s="29">
        <v>2170</v>
      </c>
      <c r="B127" s="22">
        <v>9.6818000000000001E-2</v>
      </c>
      <c r="C127" s="42">
        <v>209.1</v>
      </c>
      <c r="D127" s="24">
        <f t="shared" si="18"/>
        <v>419.19506000000001</v>
      </c>
      <c r="E127" s="69">
        <f t="shared" si="19"/>
        <v>0.19317744700460829</v>
      </c>
      <c r="F127" s="78">
        <v>4.5440506024200002E-2</v>
      </c>
      <c r="G127" s="79">
        <v>98.138510937180001</v>
      </c>
      <c r="H127" s="19">
        <f t="shared" si="20"/>
        <v>196.74440900969401</v>
      </c>
      <c r="I127" s="69">
        <f t="shared" si="22"/>
        <v>9.0665626271748387E-2</v>
      </c>
    </row>
    <row r="128" spans="1:9" x14ac:dyDescent="0.25">
      <c r="A128" s="29">
        <v>2180</v>
      </c>
      <c r="B128" s="22">
        <v>9.6818000000000001E-2</v>
      </c>
      <c r="C128" s="42">
        <v>209.1</v>
      </c>
      <c r="D128" s="24">
        <f t="shared" si="18"/>
        <v>420.16323999999997</v>
      </c>
      <c r="E128" s="69">
        <f t="shared" si="19"/>
        <v>0.19273543119266054</v>
      </c>
      <c r="F128" s="78">
        <v>4.5440506024200002E-2</v>
      </c>
      <c r="G128" s="79">
        <v>98.138510937180001</v>
      </c>
      <c r="H128" s="19">
        <f t="shared" si="20"/>
        <v>197.19881406993602</v>
      </c>
      <c r="I128" s="69">
        <f t="shared" si="22"/>
        <v>9.0458171591713765E-2</v>
      </c>
    </row>
    <row r="129" spans="1:9" x14ac:dyDescent="0.25">
      <c r="A129" s="29">
        <v>2190</v>
      </c>
      <c r="B129" s="22">
        <v>9.6818000000000001E-2</v>
      </c>
      <c r="C129" s="42">
        <v>209.1</v>
      </c>
      <c r="D129" s="24">
        <f t="shared" si="18"/>
        <v>421.13141999999999</v>
      </c>
      <c r="E129" s="69">
        <f t="shared" si="19"/>
        <v>0.19229745205479451</v>
      </c>
      <c r="F129" s="78">
        <v>4.5440506024200002E-2</v>
      </c>
      <c r="G129" s="79">
        <v>98.138510937180001</v>
      </c>
      <c r="H129" s="19">
        <f t="shared" si="20"/>
        <v>197.653219130178</v>
      </c>
      <c r="I129" s="69">
        <f t="shared" si="22"/>
        <v>9.0252611474967118E-2</v>
      </c>
    </row>
    <row r="130" spans="1:9" x14ac:dyDescent="0.25">
      <c r="A130" s="29">
        <v>2200</v>
      </c>
      <c r="B130" s="22">
        <v>9.6818000000000001E-2</v>
      </c>
      <c r="C130" s="42">
        <v>209.1</v>
      </c>
      <c r="D130" s="24">
        <f t="shared" si="18"/>
        <v>422.09960000000001</v>
      </c>
      <c r="E130" s="69">
        <f t="shared" si="19"/>
        <v>0.19186345454545456</v>
      </c>
      <c r="F130" s="78">
        <v>4.5440506024200002E-2</v>
      </c>
      <c r="G130" s="79">
        <v>98.138510937180001</v>
      </c>
      <c r="H130" s="19">
        <f t="shared" si="20"/>
        <v>198.10762419042001</v>
      </c>
      <c r="I130" s="69">
        <f t="shared" si="22"/>
        <v>9.0048920086554546E-2</v>
      </c>
    </row>
    <row r="131" spans="1:9" x14ac:dyDescent="0.25">
      <c r="A131" s="29"/>
      <c r="B131" s="80"/>
      <c r="C131" s="31"/>
      <c r="D131" s="24"/>
      <c r="E131" s="69"/>
      <c r="F131" s="17"/>
      <c r="G131" s="81"/>
      <c r="H131" s="17"/>
      <c r="I131" s="69"/>
    </row>
    <row r="132" spans="1:9" x14ac:dyDescent="0.25">
      <c r="A132" s="29" t="s">
        <v>8</v>
      </c>
      <c r="B132" s="80"/>
      <c r="C132" s="31"/>
      <c r="D132" s="24">
        <v>422.28</v>
      </c>
      <c r="E132" s="69"/>
      <c r="F132" s="17"/>
      <c r="G132" s="81"/>
      <c r="H132" s="19">
        <v>198.2</v>
      </c>
      <c r="I132" s="69"/>
    </row>
    <row r="133" spans="1:9" ht="15.75" thickBot="1" x14ac:dyDescent="0.3">
      <c r="A133" s="47"/>
      <c r="B133" s="82"/>
      <c r="C133" s="82"/>
      <c r="D133" s="56"/>
      <c r="E133" s="51"/>
      <c r="F133" s="83"/>
      <c r="G133" s="51"/>
      <c r="H133" s="83"/>
      <c r="I133" s="84"/>
    </row>
    <row r="134" spans="1:9" x14ac:dyDescent="0.25">
      <c r="A134" s="85"/>
      <c r="B134" s="85"/>
      <c r="C134" s="85"/>
      <c r="D134" s="85"/>
      <c r="E134" s="85"/>
      <c r="F134" s="86"/>
      <c r="G134" s="85"/>
      <c r="H134" s="85"/>
      <c r="I134" s="85"/>
    </row>
    <row r="135" spans="1:9" x14ac:dyDescent="0.25">
      <c r="A135" s="85"/>
      <c r="B135" s="85"/>
      <c r="C135" s="85"/>
      <c r="D135" s="85"/>
      <c r="E135" s="85"/>
      <c r="F135" s="86"/>
      <c r="G135" s="85"/>
      <c r="H135" s="85"/>
      <c r="I135" s="85"/>
    </row>
    <row r="136" spans="1:9" x14ac:dyDescent="0.25">
      <c r="H136" s="87"/>
      <c r="I136" s="87"/>
    </row>
    <row r="137" spans="1:9" x14ac:dyDescent="0.25">
      <c r="A137" s="88" t="s">
        <v>10</v>
      </c>
      <c r="B137" s="89"/>
      <c r="C137" s="89"/>
      <c r="D137" s="89"/>
      <c r="E137" s="89"/>
      <c r="F137" s="90"/>
      <c r="G137" s="89"/>
      <c r="H137" s="85"/>
      <c r="I137" s="85"/>
    </row>
    <row r="138" spans="1:9" x14ac:dyDescent="0.25">
      <c r="B138" s="91"/>
      <c r="C138" s="92"/>
      <c r="D138" s="85"/>
      <c r="E138" s="85"/>
      <c r="F138" s="86"/>
      <c r="G138" s="85"/>
      <c r="H138" s="93"/>
      <c r="I138" s="85"/>
    </row>
  </sheetData>
  <mergeCells count="2">
    <mergeCell ref="A1:S1"/>
    <mergeCell ref="A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Conservatoire + Danse</vt:lpstr>
      <vt:lpstr>Cours collectif 40 % </vt:lpstr>
    </vt:vector>
  </TitlesOfParts>
  <Company>Mairie d ivry sur seine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Eckharter Franck</dc:creator>
  <cp:lastModifiedBy>BRETON Lucie</cp:lastModifiedBy>
  <dcterms:created xsi:type="dcterms:W3CDTF">2022-12-09T12:44:14Z</dcterms:created>
  <dcterms:modified xsi:type="dcterms:W3CDTF">2026-04-24T11:38:04Z</dcterms:modified>
</cp:coreProperties>
</file>